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Transparencia Salud\2024\INFORMES\DATOS PERSONALES\"/>
    </mc:Choice>
  </mc:AlternateContent>
  <xr:revisionPtr revIDLastSave="0" documentId="13_ncr:1_{E4986527-0E14-497C-AD50-D8DF290557A1}" xr6:coauthVersionLast="47" xr6:coauthVersionMax="47" xr10:uidLastSave="{00000000-0000-0000-0000-000000000000}"/>
  <workbookProtection workbookAlgorithmName="SHA-512" workbookHashValue="Cvt6IfWAnmY48otZ6pJzTL6sGuUcHSazFp8hvuqGksj6HpY55IMHnFPJL3yz4AEa06xAGZx7TH9txs8YS3hZ6A==" workbookSaltValue="sASqjZUK/GE8OG+DTbJmnQ==" workbookSpinCount="100000" lockStructure="1"/>
  <bookViews>
    <workbookView xWindow="-120" yWindow="-120" windowWidth="29040" windowHeight="15720" tabRatio="651" firstSheet="1" activeTab="4" xr2:uid="{00000000-000D-0000-FFFF-FFFF00000000}"/>
  </bookViews>
  <sheets>
    <sheet name="TABLAS DE DATOS" sheetId="10" state="hidden" r:id="rId1"/>
    <sheet name="CONCENTRADO INFORME ANUAL " sheetId="1" r:id="rId2"/>
    <sheet name="Hoja1" sheetId="8" state="hidden" r:id="rId3"/>
    <sheet name="INFORME DETALLADO" sheetId="2" r:id="rId4"/>
    <sheet name="ACTIVIDADES EN MATERIA DE P" sheetId="3" r:id="rId5"/>
    <sheet name="CATÁLOGO DE ACCIONES" sheetId="4" r:id="rId6"/>
    <sheet name="FORMULARIO 1" sheetId="5" state="hidden" r:id="rId7"/>
    <sheet name="FORMULAS" sheetId="6" state="hidden" r:id="rId8"/>
  </sheets>
  <definedNames>
    <definedName name="_xlnm._FilterDatabase" localSheetId="7" hidden="1">FORMULAS!$A$1:$E$136</definedName>
    <definedName name="Autoridades_Administrativas_y_Jurisdiccionales_en_Materia_Laboral">'TABLAS DE DATOS'!$L$4:$L$62</definedName>
    <definedName name="CATEGORIAS">'TABLAS DE DATOS'!$E$2:$M$2</definedName>
    <definedName name="Fideicomisos_y_Fondos_Públicos">'TABLAS DE DATOS'!$J$4:$J$62</definedName>
    <definedName name="Instituciones_de_Educación_Superior_Públicas_Dotadas_de_Autonomía">'TABLAS DE DATOS'!$K$4:$K$62</definedName>
    <definedName name="Municipios">'TABLAS DE DATOS'!$H$4:$H$62</definedName>
    <definedName name="Órganos_Autónomos">'TABLAS DE DATOS'!$I$4:$I$62</definedName>
    <definedName name="Partidos_Políticos">'TABLAS DE DATOS'!$M$4:$M$44</definedName>
    <definedName name="Poder_Ejecutivo">'TABLAS DE DATOS'!$E$4:$E$62</definedName>
    <definedName name="Poder_Judicial">'TABLAS DE DATOS'!$G$4:$G$62</definedName>
    <definedName name="Poder_Legislativo">'TABLAS DE DATOS'!$F$4:$F$62</definedName>
    <definedName name="Sindicatos">'TABLAS DE DATOS'!$L$3:$L$59</definedName>
    <definedName name="TIPO">#REF!</definedName>
    <definedName name="Tipo_de_Responsable">'TABLAS DE DATOS'!#REF!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A17" i="3"/>
  <c r="O12" i="2"/>
  <c r="N12" i="2"/>
  <c r="M12" i="2"/>
  <c r="L12" i="2"/>
  <c r="J12" i="2"/>
  <c r="I12" i="2"/>
  <c r="H12" i="2"/>
  <c r="G12" i="2"/>
  <c r="E12" i="2"/>
  <c r="D12" i="2"/>
  <c r="C12" i="2"/>
  <c r="AA11" i="2"/>
  <c r="Z11" i="2"/>
  <c r="Y11" i="2"/>
  <c r="X11" i="2"/>
  <c r="W11" i="2"/>
  <c r="V11" i="2"/>
  <c r="U11" i="2"/>
  <c r="T11" i="2"/>
  <c r="S11" i="2"/>
  <c r="R11" i="2"/>
  <c r="Q11" i="2"/>
  <c r="P11" i="2"/>
  <c r="AA10" i="2"/>
  <c r="Z10" i="2"/>
  <c r="Y10" i="2"/>
  <c r="X10" i="2"/>
  <c r="W10" i="2"/>
  <c r="V10" i="2"/>
  <c r="U10" i="2"/>
  <c r="T10" i="2"/>
  <c r="S10" i="2"/>
  <c r="R10" i="2"/>
  <c r="Q10" i="2"/>
  <c r="P10" i="2"/>
  <c r="AA6" i="2"/>
  <c r="L11" i="1"/>
  <c r="K11" i="1"/>
  <c r="J11" i="1"/>
  <c r="I11" i="1"/>
  <c r="D11" i="1"/>
  <c r="C11" i="1"/>
  <c r="K9" i="1" l="1"/>
  <c r="G9" i="1"/>
  <c r="C9" i="1"/>
  <c r="I9" i="1"/>
  <c r="E9" i="1"/>
  <c r="J27" i="1" l="1"/>
</calcChain>
</file>

<file path=xl/sharedStrings.xml><?xml version="1.0" encoding="utf-8"?>
<sst xmlns="http://schemas.openxmlformats.org/spreadsheetml/2006/main" count="798" uniqueCount="392">
  <si>
    <t>A1.-</t>
  </si>
  <si>
    <t>Poder Ejecutivo</t>
  </si>
  <si>
    <t>C1.- Periodo que se informa</t>
  </si>
  <si>
    <t>B1.-</t>
  </si>
  <si>
    <t>Nombre del Responsable</t>
  </si>
  <si>
    <t>Fiscalía General del Estado de Campeche</t>
  </si>
  <si>
    <t>D1.-</t>
  </si>
  <si>
    <t>Tipo de atención o respuesta proporcionada</t>
  </si>
  <si>
    <t>Número de solicitudes recibidas según tipo de Derecho</t>
  </si>
  <si>
    <t>Acceso</t>
  </si>
  <si>
    <t>Rectificación</t>
  </si>
  <si>
    <t>Cancelación</t>
  </si>
  <si>
    <t>Oposición</t>
  </si>
  <si>
    <t>Portabilidad</t>
  </si>
  <si>
    <t>Físico</t>
  </si>
  <si>
    <t>Electrónico</t>
  </si>
  <si>
    <t>a)</t>
  </si>
  <si>
    <t>b)</t>
  </si>
  <si>
    <t>c)</t>
  </si>
  <si>
    <r>
      <rPr>
        <b/>
        <sz val="9"/>
        <color theme="0"/>
        <rFont val="Arial"/>
      </rPr>
      <t xml:space="preserve">Atendidas con prórroga de tiempo </t>
    </r>
    <r>
      <rPr>
        <b/>
        <u/>
        <sz val="9"/>
        <color theme="0"/>
        <rFont val="Arial"/>
      </rPr>
      <t>sin</t>
    </r>
    <r>
      <rPr>
        <b/>
        <sz val="9"/>
        <color theme="0"/>
        <rFont val="Arial"/>
      </rPr>
      <t xml:space="preserve"> costo de recuperación</t>
    </r>
  </si>
  <si>
    <t>d)</t>
  </si>
  <si>
    <r>
      <rPr>
        <b/>
        <sz val="9"/>
        <color theme="0"/>
        <rFont val="Arial"/>
      </rPr>
      <t xml:space="preserve">Atendidas con prórroga de tiempo </t>
    </r>
    <r>
      <rPr>
        <b/>
        <u/>
        <sz val="9"/>
        <color theme="0"/>
        <rFont val="Arial"/>
      </rPr>
      <t>con</t>
    </r>
    <r>
      <rPr>
        <b/>
        <sz val="9"/>
        <color theme="0"/>
        <rFont val="Arial"/>
      </rPr>
      <t xml:space="preserve"> costo de recuperación</t>
    </r>
  </si>
  <si>
    <t>e)</t>
  </si>
  <si>
    <t>Inexistencia de los datos personales</t>
  </si>
  <si>
    <t>f)</t>
  </si>
  <si>
    <t>g)</t>
  </si>
  <si>
    <t>Reconducidas</t>
  </si>
  <si>
    <t>h)</t>
  </si>
  <si>
    <t>Desechadas por no haberse desahogado la prevención</t>
  </si>
  <si>
    <t>i)</t>
  </si>
  <si>
    <t>Orientadas a trámite o procedimiento específico</t>
  </si>
  <si>
    <t>Solicitudes pendientes de respuesta</t>
  </si>
  <si>
    <t>k)</t>
  </si>
  <si>
    <t>Total de Solicitudes Prevenidas</t>
  </si>
  <si>
    <t>E1.-</t>
  </si>
  <si>
    <t>Nombre, cargo y firma de quien lo elaboró</t>
  </si>
  <si>
    <t>F1.- Total de solicitudes recibidas ARCO-P</t>
  </si>
  <si>
    <t>*SI EL RESPONSABLE ATENDIÓ SOLICITUDES DE EJERCICIO DE DERECHOS ARCO-P, DEBERÁ REQUISITAR ESTE FORMATO:</t>
  </si>
  <si>
    <t>A2.- Nombre del Responsable</t>
  </si>
  <si>
    <t>B2.- Periodo que se informa</t>
  </si>
  <si>
    <t>CD2.-</t>
  </si>
  <si>
    <t>1.-</t>
  </si>
  <si>
    <t>2.-</t>
  </si>
  <si>
    <t>3.-</t>
  </si>
  <si>
    <t>4.-</t>
  </si>
  <si>
    <t>5.-</t>
  </si>
  <si>
    <t>6.-</t>
  </si>
  <si>
    <t>No. consecutivo</t>
  </si>
  <si>
    <t>Folio de la solicitud</t>
  </si>
  <si>
    <t>Mecanismo de Recepción</t>
  </si>
  <si>
    <t>Derecho *ARCO-P ejercido</t>
  </si>
  <si>
    <t>Resultado del Ejercicio del Derecho ARCO-P</t>
  </si>
  <si>
    <t>Titular que ejerce su derecho ARCO-P</t>
  </si>
  <si>
    <t>Medida especial de presentación de la solicitud</t>
  </si>
  <si>
    <t>Fecha de Recepción de la solicitud</t>
  </si>
  <si>
    <t>Fecha de respuesta a la solicitud ARCO-P</t>
  </si>
  <si>
    <t>Tiempo de respuesta (días hábiles) **</t>
  </si>
  <si>
    <t>F</t>
  </si>
  <si>
    <t>E</t>
  </si>
  <si>
    <t>P</t>
  </si>
  <si>
    <t>AFIR</t>
  </si>
  <si>
    <t>NEG</t>
  </si>
  <si>
    <t>Hombre</t>
  </si>
  <si>
    <t>Mujer</t>
  </si>
  <si>
    <t>IND</t>
  </si>
  <si>
    <t>BRA</t>
  </si>
  <si>
    <t>EXT</t>
  </si>
  <si>
    <t>NIN</t>
  </si>
  <si>
    <t>Día</t>
  </si>
  <si>
    <t>Mes</t>
  </si>
  <si>
    <t>Año</t>
  </si>
  <si>
    <t>7.- Tiempo promedio de respuesta a las solicitudes</t>
  </si>
  <si>
    <t>D2.-</t>
  </si>
  <si>
    <t>** NOTA: Si la solicitud se responde el mismo día de su recepción el tiempo de respuesta equivale a 1 (un) día hábil.</t>
  </si>
  <si>
    <t>Avisos de privacidad</t>
  </si>
  <si>
    <t>A3.- Nombre del Responsable</t>
  </si>
  <si>
    <t>a).- No. consecutivo</t>
  </si>
  <si>
    <t>b).- Nombre del sistema de datos</t>
  </si>
  <si>
    <t>c).- Modalidad</t>
  </si>
  <si>
    <t>d).- Medio de difusión</t>
  </si>
  <si>
    <t>e).- Hipervínculo al documento</t>
  </si>
  <si>
    <t>Simplificado</t>
  </si>
  <si>
    <t xml:space="preserve">Integral </t>
  </si>
  <si>
    <t>Integral</t>
  </si>
  <si>
    <t>f).- Total de avisos de privacidad</t>
  </si>
  <si>
    <t>Indicar si el responsable cuenta con lo siguiente:</t>
  </si>
  <si>
    <t>C3.- Documento de seguridad</t>
  </si>
  <si>
    <r>
      <rPr>
        <sz val="7"/>
        <color theme="1"/>
        <rFont val="Arial"/>
      </rPr>
      <t xml:space="preserve">En caso de responder </t>
    </r>
    <r>
      <rPr>
        <b/>
        <sz val="8"/>
        <color theme="1"/>
        <rFont val="Arial"/>
      </rPr>
      <t>sí</t>
    </r>
    <r>
      <rPr>
        <sz val="7"/>
        <color theme="1"/>
        <rFont val="Arial"/>
      </rPr>
      <t>, indicar:</t>
    </r>
  </si>
  <si>
    <t>Fecha de aprobacion por el Comité de Transparencia</t>
  </si>
  <si>
    <t>Hipervínculo al documento de seguridad (Versión Pública)</t>
  </si>
  <si>
    <t>¿Cuenta con la medida de seguridad para el tratamiento de datos personales?</t>
  </si>
  <si>
    <t>1. Medidas de seguridad administrativas</t>
  </si>
  <si>
    <t>Políticas y procedimientos para la gestión, soporte y revisión de la seguridad de la información a nivel organizacional</t>
  </si>
  <si>
    <t>Identificación, clasificación y borrado seguro de la información</t>
  </si>
  <si>
    <t>Sensibilización y capacitación del personal en materia de protección de datos personales</t>
  </si>
  <si>
    <t>Otra medida de seguridad administrativa (especifique)</t>
  </si>
  <si>
    <t>2. Medidas de seguridad físicas</t>
  </si>
  <si>
    <t>Prevenir el acceso no autorizado al perímetro de la institución, sus instalaciones físicas, áreas críticas, recursos e información</t>
  </si>
  <si>
    <t>Prevenir el daño o interferencia a las instalaciones físicas, áreas críticas de la institución, recursos e información</t>
  </si>
  <si>
    <t>Proteger los recursos móviles, portátiles y cualquier soporte físico o electrónico que pueda salir de la institución</t>
  </si>
  <si>
    <t>Proveer a los equipos que contienen o almacenan datos personales de un mantenimiento eficaz, que asegure su disponibilidad e integridad</t>
  </si>
  <si>
    <t>Otra medida de seguridad física (especifique)</t>
  </si>
  <si>
    <t>3. Medidas de seguridad técnicas</t>
  </si>
  <si>
    <t>Prevenir que el acceso a las bases de datos o a la información, así como a los recursos, sea por usuarios identificados y autorizados</t>
  </si>
  <si>
    <t>Generar un esquema de privilegios para que el usuario lleve a cabo las actividades que requiere con motivo de sus funciones</t>
  </si>
  <si>
    <t>Revisar la configuración de seguridad en la adquisición, operación, desarrollo y mantenimiento del software y hardware</t>
  </si>
  <si>
    <t>Gestionar las comunicaciones, operaciones y medios de almacenamiento de los recursos informáticos en el tratamiento de datos personales</t>
  </si>
  <si>
    <t>Otra medida de seguridad técnica (especifique)</t>
  </si>
  <si>
    <t>D3.- Oficial de Datos Personales</t>
  </si>
  <si>
    <r>
      <rPr>
        <sz val="7"/>
        <color theme="1"/>
        <rFont val="Arial"/>
      </rPr>
      <t xml:space="preserve">En caso de responder </t>
    </r>
    <r>
      <rPr>
        <b/>
        <sz val="8"/>
        <color theme="1"/>
        <rFont val="Arial"/>
      </rPr>
      <t>sí</t>
    </r>
    <r>
      <rPr>
        <sz val="7"/>
        <color theme="1"/>
        <rFont val="Arial"/>
      </rPr>
      <t>, indicar:</t>
    </r>
  </si>
  <si>
    <t>Nombre al Oficial</t>
  </si>
  <si>
    <t>E3.- Políticas internas (normatividad interna) para la Protección de Datos Personales</t>
  </si>
  <si>
    <r>
      <rPr>
        <sz val="7"/>
        <color theme="1"/>
        <rFont val="Arial"/>
      </rPr>
      <t xml:space="preserve">En caso de responder </t>
    </r>
    <r>
      <rPr>
        <b/>
        <sz val="8"/>
        <color theme="1"/>
        <rFont val="Arial"/>
      </rPr>
      <t>sí</t>
    </r>
    <r>
      <rPr>
        <sz val="7"/>
        <color theme="1"/>
        <rFont val="Arial"/>
      </rPr>
      <t>, proporcionar:</t>
    </r>
  </si>
  <si>
    <t>Hipervínculo al documento de la Normatividad Interna</t>
  </si>
  <si>
    <t>F3.- Contrato o Instrumento jurídico que formaliza la relación Responsable-Encargado</t>
  </si>
  <si>
    <r>
      <rPr>
        <sz val="7"/>
        <color theme="1"/>
        <rFont val="Arial"/>
      </rPr>
      <t xml:space="preserve">En caso de responder </t>
    </r>
    <r>
      <rPr>
        <b/>
        <sz val="8"/>
        <color theme="1"/>
        <rFont val="Arial"/>
      </rPr>
      <t>sí</t>
    </r>
    <r>
      <rPr>
        <sz val="7"/>
        <color theme="1"/>
        <rFont val="Arial"/>
      </rPr>
      <t>, proporcionar:</t>
    </r>
  </si>
  <si>
    <t>Hipervínculo al documento al Instrumento Jurídico</t>
  </si>
  <si>
    <t>G3.- Medidas Compensatorias *</t>
  </si>
  <si>
    <r>
      <rPr>
        <sz val="7"/>
        <color theme="1"/>
        <rFont val="Arial"/>
      </rPr>
      <t xml:space="preserve">En caso de responder </t>
    </r>
    <r>
      <rPr>
        <b/>
        <sz val="8"/>
        <color theme="1"/>
        <rFont val="Arial"/>
      </rPr>
      <t>sí,</t>
    </r>
    <r>
      <rPr>
        <sz val="7"/>
        <color theme="1"/>
        <rFont val="Arial"/>
      </rPr>
      <t xml:space="preserve"> indicar en que consisten:</t>
    </r>
  </si>
  <si>
    <t>* Art. 13 de los Criterios Generales para la Implementación de Medidas Compensatorias en el Sector Público del Orden Federal, Estatal y Municipal</t>
  </si>
  <si>
    <r>
      <rPr>
        <b/>
        <sz val="9"/>
        <color theme="0"/>
        <rFont val="Arial"/>
      </rPr>
      <t>H3.-</t>
    </r>
    <r>
      <rPr>
        <b/>
        <sz val="9"/>
        <color theme="0"/>
        <rFont val="Arial"/>
      </rPr>
      <t xml:space="preserve"> Nombre, cargo y firma de quien lo elaboró</t>
    </r>
  </si>
  <si>
    <t>Acciones y Procedimientos</t>
  </si>
  <si>
    <t>A4.- Nombre del Responsable</t>
  </si>
  <si>
    <t>No.</t>
  </si>
  <si>
    <t>Acciones</t>
  </si>
  <si>
    <t>C4.- Cantidad</t>
  </si>
  <si>
    <t>Implementación de políticas internas para la gestión y tratamiento de los datos personales **</t>
  </si>
  <si>
    <t>Definición de las funciones y obligaciones del personal involucrado en el tratamiento de datos personales</t>
  </si>
  <si>
    <t>Elaboración de un inventario de datos personales</t>
  </si>
  <si>
    <t>Elaboración de un sistema de tratamiento de datos personales</t>
  </si>
  <si>
    <t>Realización de análisis de riesgos de los datos personales</t>
  </si>
  <si>
    <t>Realización de análisis de brecha, comparando las medidas de seguridad existentes</t>
  </si>
  <si>
    <t>Elaboración de un Plan de Trabajo para la implementación de medidas de seguridad</t>
  </si>
  <si>
    <t>Elaboración de un aviso de privacidad para informar el propósito del tratamiento de los datos personales **</t>
  </si>
  <si>
    <t>Monitoreo y revisión de las medidas implementadas</t>
  </si>
  <si>
    <t>Diseño y aplicación de diferentes niveles de capacitacion del personal</t>
  </si>
  <si>
    <t>Otras acciones</t>
  </si>
  <si>
    <t>Indicar si el responsable cuenta con  lo siguiente:</t>
  </si>
  <si>
    <r>
      <rPr>
        <b/>
        <sz val="9"/>
        <color theme="0"/>
        <rFont val="Arial"/>
      </rPr>
      <t xml:space="preserve">D4.- </t>
    </r>
    <r>
      <rPr>
        <b/>
        <sz val="9"/>
        <color theme="0"/>
        <rFont val="Arial"/>
      </rPr>
      <t>Procedimiento para confirmar la identidad del solicitante</t>
    </r>
  </si>
  <si>
    <t>En caso de responder sí indicar cuántos y cuáles son:</t>
  </si>
  <si>
    <r>
      <rPr>
        <b/>
        <sz val="9"/>
        <color theme="0"/>
        <rFont val="Arial"/>
      </rPr>
      <t>E4.-</t>
    </r>
    <r>
      <rPr>
        <b/>
        <sz val="9"/>
        <color theme="0"/>
        <rFont val="Arial"/>
      </rPr>
      <t xml:space="preserve"> Procedimiento para que un ciudadano acceda a sus datos personales</t>
    </r>
  </si>
  <si>
    <r>
      <rPr>
        <b/>
        <sz val="9"/>
        <color theme="0"/>
        <rFont val="Arial"/>
      </rPr>
      <t xml:space="preserve">F4.- </t>
    </r>
    <r>
      <rPr>
        <b/>
        <sz val="9"/>
        <color theme="0"/>
        <rFont val="Arial"/>
      </rPr>
      <t>Procedimiento para que un ciudadano rectifique sus datos personales</t>
    </r>
  </si>
  <si>
    <r>
      <rPr>
        <b/>
        <sz val="9"/>
        <color theme="0"/>
        <rFont val="Arial"/>
      </rPr>
      <t>G4.-</t>
    </r>
    <r>
      <rPr>
        <b/>
        <sz val="9"/>
        <color theme="0"/>
        <rFont val="Arial"/>
      </rPr>
      <t xml:space="preserve"> Procedimiento para que un ciudadano cancele sus datos personales</t>
    </r>
  </si>
  <si>
    <r>
      <rPr>
        <b/>
        <sz val="9"/>
        <color theme="0"/>
        <rFont val="Arial"/>
      </rPr>
      <t xml:space="preserve">H4.- </t>
    </r>
    <r>
      <rPr>
        <b/>
        <sz val="9"/>
        <color theme="0"/>
        <rFont val="Arial"/>
      </rPr>
      <t>Procedimiento para que un ciudadano se oponga al uso de sus datos personales</t>
    </r>
  </si>
  <si>
    <r>
      <rPr>
        <b/>
        <sz val="9"/>
        <color theme="0"/>
        <rFont val="Arial"/>
      </rPr>
      <t xml:space="preserve">I4.- </t>
    </r>
    <r>
      <rPr>
        <b/>
        <sz val="9"/>
        <color theme="0"/>
        <rFont val="Arial"/>
      </rPr>
      <t>Procedimiento para que un ciudadano lleve a cabo la portabilidad de sus datos personales</t>
    </r>
  </si>
  <si>
    <r>
      <rPr>
        <b/>
        <sz val="9"/>
        <color rgb="FFFFFFFF"/>
        <rFont val="Arial"/>
      </rPr>
      <t xml:space="preserve">J4.- </t>
    </r>
    <r>
      <rPr>
        <b/>
        <sz val="9"/>
        <color rgb="FFFFFFFF"/>
        <rFont val="Arial"/>
      </rPr>
      <t>Nombre, cargo y firma de quien lo elaboró</t>
    </r>
  </si>
  <si>
    <t>DERECHOS ARCOP</t>
  </si>
  <si>
    <t>TITULAR</t>
  </si>
  <si>
    <t>DÍA</t>
  </si>
  <si>
    <t>MES</t>
  </si>
  <si>
    <t>AÑO</t>
  </si>
  <si>
    <t>Ene</t>
  </si>
  <si>
    <t>Feb</t>
  </si>
  <si>
    <t>FECHA</t>
  </si>
  <si>
    <t>Mar</t>
  </si>
  <si>
    <t>01/01/2022 31/12/2022</t>
  </si>
  <si>
    <t>Abr</t>
  </si>
  <si>
    <t>May</t>
  </si>
  <si>
    <t>Jun</t>
  </si>
  <si>
    <t>Titular</t>
  </si>
  <si>
    <t>Lengua indigena</t>
  </si>
  <si>
    <t>Jul</t>
  </si>
  <si>
    <t>Representante legal</t>
  </si>
  <si>
    <t>Braile</t>
  </si>
  <si>
    <t>Ago</t>
  </si>
  <si>
    <t>Menor de edad</t>
  </si>
  <si>
    <t>Lengua extranjera</t>
  </si>
  <si>
    <t>Sep</t>
  </si>
  <si>
    <t>Persona fallecida o declarada ausente</t>
  </si>
  <si>
    <t>Ninguna</t>
  </si>
  <si>
    <t>Oct</t>
  </si>
  <si>
    <t>RESPUESTA</t>
  </si>
  <si>
    <t>Nov</t>
  </si>
  <si>
    <t>Sí</t>
  </si>
  <si>
    <t>Dic</t>
  </si>
  <si>
    <t>No</t>
  </si>
  <si>
    <t>PNT</t>
  </si>
  <si>
    <t>TIPO DE SUJETO</t>
  </si>
  <si>
    <t>RESPUESTA DEL EJERCICIO</t>
  </si>
  <si>
    <t>Afirmativo</t>
  </si>
  <si>
    <t>Poder Legislativo</t>
  </si>
  <si>
    <t>Negativo</t>
  </si>
  <si>
    <t>Poder Judicial</t>
  </si>
  <si>
    <t>Municipios</t>
  </si>
  <si>
    <t>Órganos Autónomos</t>
  </si>
  <si>
    <t>Fideicomisos y Fondos Públicos</t>
  </si>
  <si>
    <t>Autoridades Administrativas y Jurisdiccionales en Materia Laboral</t>
  </si>
  <si>
    <t>Iinstituciones de Educación Superior Públicas Dotadas de Autonomía</t>
  </si>
  <si>
    <t>Partidos Políticos</t>
  </si>
  <si>
    <t>Instituciones de Educación Superior Públicas Dotadas de Autonomía</t>
  </si>
  <si>
    <t>Secretaría de la Contraloría</t>
  </si>
  <si>
    <t>Congreso del Estado de Campeche</t>
  </si>
  <si>
    <t>Tribunal Superior de Justicia del Estado de Campeche</t>
  </si>
  <si>
    <t>Municipio de Campeche</t>
  </si>
  <si>
    <t>Comisión de Derechos Humanos del Estado de Campeche</t>
  </si>
  <si>
    <t>Instituto Campechano</t>
  </si>
  <si>
    <t>Auditoría Superior del Estado de Campeche</t>
  </si>
  <si>
    <t>Sistema Municipal para el Desarrollo Integral de la Familia de Campeche</t>
  </si>
  <si>
    <t>Comisión de Transparencia y Acceso a la Información Pública del Estado de Campeche</t>
  </si>
  <si>
    <t>Fondo Campeche</t>
  </si>
  <si>
    <t>Universidad Autónoma de Campeche</t>
  </si>
  <si>
    <t>Fiscalía Especializada en Combate a la Corrupción del Estado de Campeche</t>
  </si>
  <si>
    <t>Fondo Estatal de Fomento Industrial del Estado de Campeche</t>
  </si>
  <si>
    <t>Universidad Autónoma del Carmen</t>
  </si>
  <si>
    <t>Secretaría de Desarrollo Económico</t>
  </si>
  <si>
    <t>Instituto Electoral del Estado de Campeche</t>
  </si>
  <si>
    <t>Sistema Municipal para el Desarrollo Integral de la Familia de Candelaria</t>
  </si>
  <si>
    <t>Tribunal de Justicia Administrativa del Estado de Campeche</t>
  </si>
  <si>
    <t>Tribunal Electoral del Estado de Campeche</t>
  </si>
  <si>
    <t>Sistema Municipal para el Desarrollo Integral de la Familia de Champotón</t>
  </si>
  <si>
    <t>Municipio de Hopelchén</t>
  </si>
  <si>
    <t>Secretaría de Inclusión</t>
  </si>
  <si>
    <t>Sistema Municipal para el Desarrollo Integral de la Familia de Hopelchén</t>
  </si>
  <si>
    <t>Secretaría de Educación</t>
  </si>
  <si>
    <t>Municipio de Calkiní</t>
  </si>
  <si>
    <t>Sistema Municipal para el Desarrollo Integral de la Familia de Calkiní</t>
  </si>
  <si>
    <t>Secretaría de Gobierno</t>
  </si>
  <si>
    <t>Secretaría de Turismo</t>
  </si>
  <si>
    <t>Sistema Municipal para el Desarrollo Integral de la Familia de Tenabo</t>
  </si>
  <si>
    <t>Sistema Municipal para el Desarrollo Integral de la Familia de Hecelchakán</t>
  </si>
  <si>
    <t>Instituto de Seguridad y Servicios Sociales de los Trabajadores del Estado de Campeche</t>
  </si>
  <si>
    <t>Instituto Estatal de la Educación para los Adultos</t>
  </si>
  <si>
    <t>Sistema Municipal para el Desarrollo Integral de la Familia de Palizada</t>
  </si>
  <si>
    <t>Instituto Estatal para el Fomento de las Actividades Artesanales en Campeche</t>
  </si>
  <si>
    <t>Municipio de Carmen</t>
  </si>
  <si>
    <t>Instituto del Deporte del Estado de Campeche</t>
  </si>
  <si>
    <t>Sistema Municipal para el Desarrollo Integral de la Familia de Carmen</t>
  </si>
  <si>
    <t>Sistema para el Desarrollo Integral de la Familia del Estado de Campeche</t>
  </si>
  <si>
    <t>Sistema Municipal de Agua Potable y Alcantarillado de Carmen</t>
  </si>
  <si>
    <t>Promotora de Eventos Artísticos, Culturales y de Convenciones del Estado de Campeche</t>
  </si>
  <si>
    <t>Instituto Municipal de la Mujer de Carmen</t>
  </si>
  <si>
    <t>Comisión de Agua Potable y Alcantarillado del Estado de Campeche</t>
  </si>
  <si>
    <t>Instituto Municipal de Vivienda de Carmen</t>
  </si>
  <si>
    <t>Sistema de Televisión y Radio de Campeche</t>
  </si>
  <si>
    <t>Instituto Municipal de Planeación de Carmen</t>
  </si>
  <si>
    <t>Instituto de Servicios Descentralizados de Salud Pública del Estado de Campeche</t>
  </si>
  <si>
    <t>Colegio de Bachilleres del Estado de Campeche</t>
  </si>
  <si>
    <t>Sistema Municipal para el Desarrollo Integral de la Familia de Escárcega</t>
  </si>
  <si>
    <t>Instituto de Capacitación para el Trabajo del Estado de Campeche</t>
  </si>
  <si>
    <t>Sistema Municipal de Agua Potable y Alcantarillado de Escárcega</t>
  </si>
  <si>
    <t>Colegio de Educación Profesional Técnica del Estado de Campeche</t>
  </si>
  <si>
    <t>Sistema Municipal para el Desarrollo Integral de la Familia de Calakmul</t>
  </si>
  <si>
    <t>Hospital Psiquiátrico de Campeche</t>
  </si>
  <si>
    <t>Sistema de Atención a Niños, Niñas y Adolescentes Farmacodependientes del Estado de Campeche “Vida Nueva”</t>
  </si>
  <si>
    <t>Instituto de la Infraestructura Física Educativa del Estado de Campeche</t>
  </si>
  <si>
    <t>Instituto de la Juventud del Estado de Campeche</t>
  </si>
  <si>
    <t>Instituto de Información Estadística, Geográfica y Catastral del Estado de Campeche</t>
  </si>
  <si>
    <t>Colegio de Estudios Científicos y Tecnológicos del Estado de Campeche</t>
  </si>
  <si>
    <t>Instituto de Desarrollo y Formación Social del Estado de Campeche</t>
  </si>
  <si>
    <t>Municipio de Seybaplaya</t>
  </si>
  <si>
    <t>Universidad Tecnológica de Campeche</t>
  </si>
  <si>
    <t>Instituto Tecnológico Superior de Calkiní</t>
  </si>
  <si>
    <t>Instituto Tecnológico Superior de Escárcega</t>
  </si>
  <si>
    <t>Fundación Pablo García</t>
  </si>
  <si>
    <t>Junta Municipal de Sihochac</t>
  </si>
  <si>
    <t>Instituto Tecnológico Superior de Champotón</t>
  </si>
  <si>
    <t>Junta Municipal de Dzibalchén</t>
  </si>
  <si>
    <t>Instituto de Acceso a la Justicia del Estado de Campeche</t>
  </si>
  <si>
    <t>Universidad Tecnológica de Candelaria</t>
  </si>
  <si>
    <t>Junta Municipal de Pomuch</t>
  </si>
  <si>
    <t>Junta Municipal de Centenario</t>
  </si>
  <si>
    <t>Universidad Tecnológica de Calakmul</t>
  </si>
  <si>
    <t>Secretaría de Salud</t>
  </si>
  <si>
    <t>Instituto del Deporte y de la Juventud de Carmen</t>
  </si>
  <si>
    <t>Secretaría de Protección Civil</t>
  </si>
  <si>
    <t>Junta Municipal División del Norte</t>
  </si>
  <si>
    <t>Comisión de Conciliación y Arbitraje Médico del Estado de Campeche</t>
  </si>
  <si>
    <t>Secretaría Ejecutiva del Sistema Anticorrupción del Estado de Campeche</t>
  </si>
  <si>
    <t>Centro de Conciliación Laboral del Estado de Campeche</t>
  </si>
  <si>
    <t>Autoridad del Patrimonio Cultural del Estado de Campeche</t>
  </si>
  <si>
    <r>
      <t xml:space="preserve">Atendidas dentro de los 20 días </t>
    </r>
    <r>
      <rPr>
        <b/>
        <u/>
        <sz val="9"/>
        <color theme="0"/>
        <rFont val="Arial"/>
      </rPr>
      <t xml:space="preserve">sin </t>
    </r>
    <r>
      <rPr>
        <b/>
        <sz val="9"/>
        <color theme="0"/>
        <rFont val="Arial"/>
      </rPr>
      <t>costo de recuperación</t>
    </r>
  </si>
  <si>
    <r>
      <t xml:space="preserve">Atendidas dentro de los 20 días </t>
    </r>
    <r>
      <rPr>
        <b/>
        <u/>
        <sz val="9"/>
        <color theme="0"/>
        <rFont val="Arial"/>
      </rPr>
      <t>con</t>
    </r>
    <r>
      <rPr>
        <b/>
        <sz val="9"/>
        <color theme="0"/>
        <rFont val="Arial"/>
      </rPr>
      <t xml:space="preserve"> costo de recuperación</t>
    </r>
  </si>
  <si>
    <t>l)</t>
  </si>
  <si>
    <t>Incompetencia</t>
  </si>
  <si>
    <t>m)</t>
  </si>
  <si>
    <t>Fuera del plazo legal</t>
  </si>
  <si>
    <t xml:space="preserve">Improcedendia </t>
  </si>
  <si>
    <t>n)</t>
  </si>
  <si>
    <t>Tipo de Responsable</t>
  </si>
  <si>
    <t>Municipio de Candelaria</t>
  </si>
  <si>
    <t>Municipio de Champotón</t>
  </si>
  <si>
    <t>Secretaría de Desarrollo Territorial, Urbano y Obras Públicas</t>
  </si>
  <si>
    <t>Municipio de Tenabo</t>
  </si>
  <si>
    <t>Municipio de Hecelchakán</t>
  </si>
  <si>
    <t>Instituto de Cultura y Artes del Estado de Campeche</t>
  </si>
  <si>
    <t>Municipio de Palizada</t>
  </si>
  <si>
    <t>Municipio de Calakmul</t>
  </si>
  <si>
    <t>Poder_Ejecutivo</t>
  </si>
  <si>
    <t>Poder_Legislativo</t>
  </si>
  <si>
    <t>Poder_Judicial</t>
  </si>
  <si>
    <t>Órganos_Autónomos</t>
  </si>
  <si>
    <t>Fideicomisos_y_Fondos_Públicos</t>
  </si>
  <si>
    <t>Instituciones_de_Educación_Superior_Públicas_Dotadas_de_Autonomía</t>
  </si>
  <si>
    <t xml:space="preserve">Partido Acción Nacional </t>
  </si>
  <si>
    <t>Administración Portuaria Integral de Campeche, S.A de C.V.</t>
  </si>
  <si>
    <t xml:space="preserve">Consejería Jurídica </t>
  </si>
  <si>
    <t>Coordinación General de la Oficina de la Gobernadora</t>
  </si>
  <si>
    <t>Secretaría de Desarrollo Agropecuario (SDA)</t>
  </si>
  <si>
    <t>Instituto de Pesca y Acuacultura del Estado de Campeche (INPESCA)</t>
  </si>
  <si>
    <t>Secretaría de Bienestar (SEBIEN)</t>
  </si>
  <si>
    <t xml:space="preserve">Comisión Estatal de Desarrollo de Suelo y Vivienda </t>
  </si>
  <si>
    <t>Instituto de la Mujer del Estado de Campeche</t>
  </si>
  <si>
    <t>Consejo Estatal de Investigación Científica y Desarrollo Tecnológico del Estado de Campeche</t>
  </si>
  <si>
    <t>Instituto Tecnológico  Superior de Hopelchén</t>
  </si>
  <si>
    <t xml:space="preserve">Secretaría de Administración y Finanzas </t>
  </si>
  <si>
    <t>Secretaría de Medio Ambiente, Biodiversidad, Cambio Climático y Energía (SEMABICCE)</t>
  </si>
  <si>
    <t>Agencia de Energía del Estado de Campeche</t>
  </si>
  <si>
    <t>Promotora para la Conservación y Desarrollo Sustentable del Estado de Campeche, Ximbal.</t>
  </si>
  <si>
    <t>Secretaría de Modernización Administrativa e Innovación Gubernamental (SEMAIG)</t>
  </si>
  <si>
    <t>Hospital Dr. Manuel Campos</t>
  </si>
  <si>
    <t>Secretaría de Protección y  Seguridad Ciudadana (SPSC)</t>
  </si>
  <si>
    <t xml:space="preserve">Junta Municipal de Constitución </t>
  </si>
  <si>
    <t xml:space="preserve">Junta Municipal de Bécal </t>
  </si>
  <si>
    <t xml:space="preserve"> Junta Municipal de Nunkiní </t>
  </si>
  <si>
    <t xml:space="preserve">Sistema Municipal de Agua Potable y Alcantarillado de Campeche </t>
  </si>
  <si>
    <t xml:space="preserve">Junta Municipal de Alfredo V. Bonfil </t>
  </si>
  <si>
    <t xml:space="preserve"> Junta Municipal de Hampolol </t>
  </si>
  <si>
    <t xml:space="preserve"> Junta Municipal de Pich </t>
  </si>
  <si>
    <t xml:space="preserve">Junta Municipal de Tixmucuy </t>
  </si>
  <si>
    <t>Junta Municipal de Miguel Hidalgo y Costilla</t>
  </si>
  <si>
    <t xml:space="preserve">Junta Municipal de Monclova </t>
  </si>
  <si>
    <t xml:space="preserve">Junta Municipal de Atasta </t>
  </si>
  <si>
    <t xml:space="preserve">Junta Municipal de Mamantel </t>
  </si>
  <si>
    <t xml:space="preserve">Junta Municipal de Sabancuy </t>
  </si>
  <si>
    <t xml:space="preserve">Junta Municipal de Felipe Carrillo Puerto </t>
  </si>
  <si>
    <t xml:space="preserve">Junta Municipal de Hool </t>
  </si>
  <si>
    <t xml:space="preserve"> Municipio de Escárcega</t>
  </si>
  <si>
    <t xml:space="preserve">Junta Municipal de Bolonchén de Rejón </t>
  </si>
  <si>
    <t xml:space="preserve"> Junta Municipal de Ukum </t>
  </si>
  <si>
    <t xml:space="preserve">Junta Municipal de Tinún </t>
  </si>
  <si>
    <t xml:space="preserve">Sistema Municipal para el Desarrollo Integral de la Familia de Seybaplaya </t>
  </si>
  <si>
    <t>Municipio de Dzitbalché</t>
  </si>
  <si>
    <t xml:space="preserve">Sistema Municipal para el Desarrollo Integral de la Familia de Dzitbalché </t>
  </si>
  <si>
    <t>Fideicomiso de Inversión del Impuesto del 2% sobre Nómina del Estado de Campeche</t>
  </si>
  <si>
    <t>Partido Movimiento Ciudadano</t>
  </si>
  <si>
    <t xml:space="preserve">Partido de la Revolución Democrática </t>
  </si>
  <si>
    <t>Partido del Trabajo</t>
  </si>
  <si>
    <t xml:space="preserve">Partido Revolucionario Institucional </t>
  </si>
  <si>
    <t xml:space="preserve">Partido Verde Ecologista de México </t>
  </si>
  <si>
    <t>Partido Morena</t>
  </si>
  <si>
    <t>Sindicato Único de Personal Académico de la Universidad Autónoma de Campeche.</t>
  </si>
  <si>
    <t>Sindicato Único de Personal Docente del Colegio de Educación Profesional Técnica del Estado de Campeche</t>
  </si>
  <si>
    <t>Sindicato Único de Trabajadores Académicos, Administrativos y Manuales del Instituto Campechano</t>
  </si>
  <si>
    <t>Sindicato Único de Trabajadores Administrativos, de Intendencia y Similares de la Universidad Autónoma de Campeche.</t>
  </si>
  <si>
    <t xml:space="preserve">Sindicato Único de Trabajadores al Servicio de los Poderes, Municipios e Instituciones Descentralizadas del Estado de Campeche </t>
  </si>
  <si>
    <t xml:space="preserve">Sindicato Único de Trabajadores al Servicio del Gobierno Municipal </t>
  </si>
  <si>
    <t>Sindicato Único de Trabajadores de la Universidad Tecnológica de Campeche</t>
  </si>
  <si>
    <t>Sindicato Único de Trabajadores del Colegio de Bachilleres del Estado de Campeche</t>
  </si>
  <si>
    <t>Sindicato Único de Trabajadores del Colegio de Estudios Científicos y Tecnológicos del Estado de Campeche</t>
  </si>
  <si>
    <t>Sindicato Único del Personal Académico, Administrativo Manual  y Apoyo del Colegio de Estudios Científicos y Tecnológicos del Estado de Campeche</t>
  </si>
  <si>
    <t>Sindicato Único de Trabajadores de la Universidad Autónoma del Carmen</t>
  </si>
  <si>
    <t>Frente Unidos por La Equidad y el Respeto a los Trabajadores del Estado de Campeche "Fuerte Campeche"</t>
  </si>
  <si>
    <t>Sindicatos</t>
  </si>
  <si>
    <t>Partidos_Políticos</t>
  </si>
  <si>
    <t>PODER EJECUTIVO ESTATAL</t>
  </si>
  <si>
    <t>PODER LEGISLATIVO</t>
  </si>
  <si>
    <t>PODER JUDICIAL</t>
  </si>
  <si>
    <t>MUNICIPIOS</t>
  </si>
  <si>
    <t xml:space="preserve"> </t>
  </si>
  <si>
    <t>ÓRGANOS AUTÓNOMOS</t>
  </si>
  <si>
    <t>FIDEICOMISO Y FONDOS PÚBLICOS</t>
  </si>
  <si>
    <t>INSTITUCIÓN DE EDUCACIÓN SUPERIOR PÚBLICA DOTADA DE AUTONOMIA</t>
  </si>
  <si>
    <t>PARTIDOS POLÍTICOS</t>
  </si>
  <si>
    <t>SINDICATOS</t>
  </si>
  <si>
    <t xml:space="preserve"> CONCENTRADO</t>
  </si>
  <si>
    <t>FORMATO 1</t>
  </si>
  <si>
    <t>DETALLADO</t>
  </si>
  <si>
    <t xml:space="preserve">FORMATO 2 </t>
  </si>
  <si>
    <t xml:space="preserve"> ACTIVIDADES </t>
  </si>
  <si>
    <t xml:space="preserve">FORMATO 3 </t>
  </si>
  <si>
    <t xml:space="preserve"> 4 ACCIONES</t>
  </si>
  <si>
    <t>FORMATO 4</t>
  </si>
  <si>
    <t xml:space="preserve"> I 3 .- Medidas de seguridad para el tratamiento de datos personales</t>
  </si>
  <si>
    <t>01/01/2023 31/12/2023</t>
  </si>
  <si>
    <t>Dra. Isabel Cacho Alvarez</t>
  </si>
  <si>
    <t>Oficial de datos personales</t>
  </si>
  <si>
    <t>Direccion General</t>
  </si>
  <si>
    <t>Unidad de Transparencia y Datos Personales</t>
  </si>
  <si>
    <t>Comisión para la Protección contra Riesgos Sanitarios</t>
  </si>
  <si>
    <t>x</t>
  </si>
  <si>
    <t>Fisico</t>
  </si>
  <si>
    <t>Fisico / Electronico</t>
  </si>
  <si>
    <t>https://salud.campeche.gob.mx</t>
  </si>
  <si>
    <t>https://drive.google.com/drive/folders/1mtAgMZXgtzj7Xti2GeeC93GU3amuifjn</t>
  </si>
  <si>
    <t>En proceso de creación</t>
  </si>
  <si>
    <t>Si</t>
  </si>
  <si>
    <t>Traductor de lengua indígena</t>
  </si>
  <si>
    <t>Solicitud de acreditación de identidad por medios fisicos y electrónicos.</t>
  </si>
  <si>
    <t>Formato de derechos ARCO - SSA- 23</t>
  </si>
  <si>
    <t>Formato de portabilidad de datos personales -SSA -23</t>
  </si>
  <si>
    <t>Oficial de datos personales.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</si>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</sst>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5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9"/>
      <color theme="0"/>
      <name val="Arial"/>
    </font>
    <font>
      <b/>
      <sz val="9"/>
      <color theme="1"/>
      <name val="Arial"/>
    </font>
    <font>
      <sz val="11"/>
      <name val="Calibri"/>
    </font>
    <font>
      <sz val="9"/>
      <color theme="1"/>
      <name val="Calibri"/>
    </font>
    <font>
      <sz val="9"/>
      <color theme="1"/>
      <name val="Arial"/>
    </font>
    <font>
      <sz val="9"/>
      <color theme="0"/>
      <name val="Arial"/>
    </font>
    <font>
      <b/>
      <sz val="9"/>
      <color rgb="FFF3F3F3"/>
      <name val="Arial"/>
    </font>
    <font>
      <b/>
      <sz val="9"/>
      <color theme="1"/>
      <name val="Calibri"/>
    </font>
    <font>
      <b/>
      <sz val="10"/>
      <color theme="1"/>
      <name val="Arial"/>
    </font>
    <font>
      <b/>
      <sz val="8"/>
      <color theme="1"/>
      <name val="Arial"/>
    </font>
    <font>
      <b/>
      <sz val="11"/>
      <color theme="0"/>
      <name val="Calibri"/>
    </font>
    <font>
      <sz val="10"/>
      <color theme="1"/>
      <name val="Arial"/>
    </font>
    <font>
      <b/>
      <sz val="9"/>
      <color rgb="FFFFFFFF"/>
      <name val="Arial"/>
    </font>
    <font>
      <sz val="11"/>
      <color theme="1"/>
      <name val="Arial"/>
    </font>
    <font>
      <sz val="8"/>
      <color theme="1"/>
      <name val="Arial"/>
    </font>
    <font>
      <sz val="5"/>
      <color theme="1"/>
      <name val="Calibri"/>
    </font>
    <font>
      <sz val="5"/>
      <color theme="1"/>
      <name val="Arial"/>
    </font>
    <font>
      <b/>
      <sz val="11"/>
      <color theme="1"/>
      <name val="Arial"/>
    </font>
    <font>
      <sz val="7"/>
      <color theme="1"/>
      <name val="Arial"/>
    </font>
    <font>
      <b/>
      <sz val="10"/>
      <color theme="0"/>
      <name val="Arial"/>
    </font>
    <font>
      <sz val="6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</font>
    <font>
      <b/>
      <u/>
      <sz val="9"/>
      <color theme="0"/>
      <name val="Arial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b/>
      <sz val="9"/>
      <color rgb="FFFFFFFF"/>
      <name val="Arial"/>
      <family val="2"/>
    </font>
    <font>
      <b/>
      <sz val="11"/>
      <name val="Calibri"/>
      <family val="2"/>
    </font>
    <font>
      <sz val="9"/>
      <color theme="1"/>
      <name val="Arial"/>
      <family val="2"/>
    </font>
    <font>
      <b/>
      <sz val="18"/>
      <color rgb="FFFFFFFF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0"/>
      <name val="Lucida Sans"/>
      <family val="2"/>
    </font>
    <font>
      <b/>
      <sz val="10"/>
      <color theme="1"/>
      <name val="Lucida Sans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u/>
      <sz val="20"/>
      <color rgb="FF000000"/>
      <name val="Arial"/>
      <family val="2"/>
    </font>
    <font>
      <b/>
      <u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Calibri"/>
      <family val="2"/>
    </font>
    <font>
      <sz val="5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2D3F9"/>
        <bgColor rgb="FFE2D3F9"/>
      </patternFill>
    </fill>
    <fill>
      <patternFill patternType="solid">
        <fgColor rgb="FF730323"/>
        <bgColor rgb="FF660000"/>
      </patternFill>
    </fill>
    <fill>
      <patternFill patternType="solid">
        <fgColor rgb="FF730323"/>
        <bgColor indexed="64"/>
      </patternFill>
    </fill>
    <fill>
      <patternFill patternType="solid">
        <fgColor rgb="FF730323"/>
        <bgColor rgb="FF5B0F00"/>
      </patternFill>
    </fill>
    <fill>
      <patternFill patternType="solid">
        <fgColor rgb="FF680020"/>
        <bgColor indexed="64"/>
      </patternFill>
    </fill>
    <fill>
      <patternFill patternType="solid">
        <fgColor rgb="FF680020"/>
        <bgColor rgb="FF660000"/>
      </patternFill>
    </fill>
    <fill>
      <patternFill patternType="solid">
        <fgColor rgb="FF6E0020"/>
        <bgColor rgb="FF660000"/>
      </patternFill>
    </fill>
    <fill>
      <patternFill patternType="solid">
        <fgColor rgb="FF6E0020"/>
        <bgColor indexed="64"/>
      </patternFill>
    </fill>
    <fill>
      <patternFill patternType="solid">
        <fgColor rgb="FF700020"/>
        <bgColor rgb="FF660000"/>
      </patternFill>
    </fill>
    <fill>
      <patternFill patternType="solid">
        <fgColor rgb="FF700020"/>
        <bgColor indexed="64"/>
      </patternFill>
    </fill>
    <fill>
      <patternFill patternType="solid">
        <fgColor rgb="FF6E0020"/>
        <bgColor rgb="FFCCCCCC"/>
      </patternFill>
    </fill>
    <fill>
      <patternFill patternType="solid">
        <fgColor rgb="FF6E0020"/>
        <bgColor rgb="FFD9D9D9"/>
      </patternFill>
    </fill>
    <fill>
      <patternFill patternType="solid">
        <fgColor rgb="FF66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29"/>
    <xf numFmtId="0" fontId="51" fillId="0" borderId="0" applyNumberFormat="0" applyFill="0" applyBorder="0" applyAlignment="0" applyProtection="0"/>
  </cellStyleXfs>
  <cellXfs count="263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wrapText="1"/>
    </xf>
    <xf numFmtId="0" fontId="5" fillId="0" borderId="0" xfId="0" applyFont="1"/>
    <xf numFmtId="0" fontId="18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3" fillId="2" borderId="26" xfId="0" applyFont="1" applyFill="1" applyBorder="1"/>
    <xf numFmtId="0" fontId="5" fillId="2" borderId="26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8" fillId="0" borderId="0" xfId="0" applyFont="1" applyAlignment="1">
      <alignment horizontal="center" wrapText="1"/>
    </xf>
    <xf numFmtId="0" fontId="21" fillId="0" borderId="14" xfId="0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5" fillId="0" borderId="0" xfId="0" applyFont="1"/>
    <xf numFmtId="0" fontId="26" fillId="4" borderId="14" xfId="0" applyFont="1" applyFill="1" applyBorder="1" applyAlignment="1">
      <alignment horizontal="center" vertical="center"/>
    </xf>
    <xf numFmtId="0" fontId="26" fillId="4" borderId="31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 wrapText="1"/>
    </xf>
    <xf numFmtId="0" fontId="29" fillId="5" borderId="1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14" borderId="14" xfId="0" applyFont="1" applyFill="1" applyBorder="1" applyAlignment="1">
      <alignment horizontal="center" vertical="center"/>
    </xf>
    <xf numFmtId="0" fontId="29" fillId="15" borderId="14" xfId="0" applyFont="1" applyFill="1" applyBorder="1" applyAlignment="1">
      <alignment horizontal="center" vertical="center" wrapText="1"/>
    </xf>
    <xf numFmtId="0" fontId="2" fillId="0" borderId="0" xfId="0" applyFont="1"/>
    <xf numFmtId="0" fontId="32" fillId="5" borderId="31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1" fontId="15" fillId="0" borderId="32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 wrapText="1"/>
    </xf>
    <xf numFmtId="0" fontId="36" fillId="16" borderId="38" xfId="0" applyFont="1" applyFill="1" applyBorder="1" applyAlignment="1">
      <alignment horizontal="center" vertical="center" wrapText="1"/>
    </xf>
    <xf numFmtId="0" fontId="36" fillId="16" borderId="39" xfId="0" applyFont="1" applyFill="1" applyBorder="1" applyAlignment="1">
      <alignment horizontal="center" vertical="center" wrapText="1"/>
    </xf>
    <xf numFmtId="0" fontId="36" fillId="16" borderId="41" xfId="0" applyFont="1" applyFill="1" applyBorder="1" applyAlignment="1">
      <alignment horizontal="center" vertical="center" wrapText="1"/>
    </xf>
    <xf numFmtId="0" fontId="40" fillId="17" borderId="32" xfId="0" applyFont="1" applyFill="1" applyBorder="1" applyAlignment="1">
      <alignment horizontal="center" vertical="center" wrapText="1"/>
    </xf>
    <xf numFmtId="0" fontId="40" fillId="17" borderId="43" xfId="0" applyFont="1" applyFill="1" applyBorder="1" applyAlignment="1">
      <alignment horizontal="center" vertical="center" wrapText="1"/>
    </xf>
    <xf numFmtId="0" fontId="40" fillId="17" borderId="44" xfId="0" applyFont="1" applyFill="1" applyBorder="1" applyAlignment="1">
      <alignment horizontal="center" vertical="center" wrapText="1"/>
    </xf>
    <xf numFmtId="0" fontId="40" fillId="17" borderId="0" xfId="0" applyFont="1" applyFill="1" applyAlignment="1">
      <alignment horizontal="center" vertical="center" wrapText="1"/>
    </xf>
    <xf numFmtId="0" fontId="40" fillId="17" borderId="32" xfId="1" applyFont="1" applyFill="1" applyBorder="1" applyAlignment="1">
      <alignment horizontal="center" vertical="center" wrapText="1"/>
    </xf>
    <xf numFmtId="164" fontId="40" fillId="18" borderId="32" xfId="0" applyNumberFormat="1" applyFont="1" applyFill="1" applyBorder="1" applyAlignment="1">
      <alignment horizontal="center" vertical="center" wrapText="1"/>
    </xf>
    <xf numFmtId="0" fontId="41" fillId="19" borderId="32" xfId="0" applyFont="1" applyFill="1" applyBorder="1" applyAlignment="1">
      <alignment horizontal="center" vertical="center" wrapText="1"/>
    </xf>
    <xf numFmtId="0" fontId="41" fillId="19" borderId="45" xfId="0" applyFont="1" applyFill="1" applyBorder="1" applyAlignment="1">
      <alignment horizontal="center" vertical="center" wrapText="1"/>
    </xf>
    <xf numFmtId="0" fontId="40" fillId="19" borderId="32" xfId="0" applyFont="1" applyFill="1" applyBorder="1" applyAlignment="1">
      <alignment horizontal="center" vertical="center" wrapText="1"/>
    </xf>
    <xf numFmtId="0" fontId="40" fillId="20" borderId="32" xfId="0" applyFont="1" applyFill="1" applyBorder="1" applyAlignment="1">
      <alignment horizontal="center" vertical="center" wrapText="1"/>
    </xf>
    <xf numFmtId="0" fontId="40" fillId="19" borderId="32" xfId="0" applyFont="1" applyFill="1" applyBorder="1" applyAlignment="1">
      <alignment horizontal="center" vertical="center"/>
    </xf>
    <xf numFmtId="0" fontId="40" fillId="18" borderId="32" xfId="0" applyFont="1" applyFill="1" applyBorder="1" applyAlignment="1">
      <alignment horizontal="center" vertical="center" wrapText="1"/>
    </xf>
    <xf numFmtId="0" fontId="36" fillId="16" borderId="46" xfId="0" applyFont="1" applyFill="1" applyBorder="1" applyAlignment="1">
      <alignment horizontal="center" vertical="center" wrapText="1"/>
    </xf>
    <xf numFmtId="0" fontId="40" fillId="17" borderId="48" xfId="0" applyFont="1" applyFill="1" applyBorder="1" applyAlignment="1">
      <alignment horizontal="center" vertical="center" wrapText="1"/>
    </xf>
    <xf numFmtId="0" fontId="40" fillId="21" borderId="32" xfId="0" applyFont="1" applyFill="1" applyBorder="1" applyAlignment="1">
      <alignment horizontal="center" vertical="center" wrapText="1"/>
    </xf>
    <xf numFmtId="0" fontId="40" fillId="21" borderId="43" xfId="0" applyFont="1" applyFill="1" applyBorder="1" applyAlignment="1">
      <alignment horizontal="center" vertical="center" wrapText="1"/>
    </xf>
    <xf numFmtId="0" fontId="40" fillId="21" borderId="44" xfId="0" applyFont="1" applyFill="1" applyBorder="1" applyAlignment="1">
      <alignment horizontal="center" vertical="center" wrapText="1"/>
    </xf>
    <xf numFmtId="0" fontId="40" fillId="21" borderId="0" xfId="0" applyFont="1" applyFill="1" applyAlignment="1">
      <alignment horizontal="center" vertical="center" wrapText="1"/>
    </xf>
    <xf numFmtId="0" fontId="40" fillId="21" borderId="45" xfId="0" applyFont="1" applyFill="1" applyBorder="1" applyAlignment="1">
      <alignment horizontal="center" vertical="center" wrapText="1"/>
    </xf>
    <xf numFmtId="0" fontId="42" fillId="21" borderId="32" xfId="0" applyFont="1" applyFill="1" applyBorder="1" applyAlignment="1">
      <alignment horizontal="center" vertical="center" wrapText="1"/>
    </xf>
    <xf numFmtId="0" fontId="42" fillId="21" borderId="50" xfId="0" applyFont="1" applyFill="1" applyBorder="1" applyAlignment="1">
      <alignment horizontal="center" vertical="center" wrapText="1"/>
    </xf>
    <xf numFmtId="0" fontId="28" fillId="0" borderId="50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28" fillId="0" borderId="40" xfId="0" applyFont="1" applyBorder="1" applyAlignment="1">
      <alignment vertical="center" wrapText="1"/>
    </xf>
    <xf numFmtId="0" fontId="28" fillId="0" borderId="49" xfId="0" applyFont="1" applyBorder="1" applyAlignment="1">
      <alignment vertical="center" wrapText="1"/>
    </xf>
    <xf numFmtId="0" fontId="28" fillId="0" borderId="32" xfId="0" applyFont="1" applyBorder="1"/>
    <xf numFmtId="0" fontId="28" fillId="0" borderId="42" xfId="0" applyFont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0" fontId="6" fillId="6" borderId="4" xfId="0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6" fillId="6" borderId="3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10" fillId="5" borderId="15" xfId="0" applyFont="1" applyFill="1" applyBorder="1" applyAlignment="1">
      <alignment horizontal="center" vertical="center"/>
    </xf>
    <xf numFmtId="0" fontId="6" fillId="6" borderId="17" xfId="0" applyFont="1" applyFill="1" applyBorder="1"/>
    <xf numFmtId="0" fontId="10" fillId="5" borderId="16" xfId="0" applyFont="1" applyFill="1" applyBorder="1" applyAlignment="1">
      <alignment horizontal="center" vertical="center" wrapText="1"/>
    </xf>
    <xf numFmtId="0" fontId="6" fillId="6" borderId="18" xfId="0" applyFont="1" applyFill="1" applyBorder="1"/>
    <xf numFmtId="0" fontId="45" fillId="0" borderId="0" xfId="0" applyFont="1" applyAlignment="1">
      <alignment horizontal="left" vertical="center"/>
    </xf>
    <xf numFmtId="0" fontId="0" fillId="0" borderId="0" xfId="0"/>
    <xf numFmtId="0" fontId="30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0" applyFont="1" applyFill="1" applyBorder="1"/>
    <xf numFmtId="0" fontId="6" fillId="6" borderId="10" xfId="0" applyFont="1" applyFill="1" applyBorder="1"/>
    <xf numFmtId="0" fontId="6" fillId="6" borderId="11" xfId="0" applyFont="1" applyFill="1" applyBorder="1"/>
    <xf numFmtId="0" fontId="38" fillId="0" borderId="7" xfId="0" applyFont="1" applyBorder="1" applyAlignment="1">
      <alignment horizontal="center" vertical="center" wrapText="1"/>
    </xf>
    <xf numFmtId="0" fontId="39" fillId="0" borderId="12" xfId="0" applyFont="1" applyBorder="1"/>
    <xf numFmtId="0" fontId="4" fillId="5" borderId="7" xfId="0" applyFont="1" applyFill="1" applyBorder="1" applyAlignment="1">
      <alignment horizontal="center" vertical="center"/>
    </xf>
    <xf numFmtId="0" fontId="6" fillId="6" borderId="13" xfId="0" applyFont="1" applyFill="1" applyBorder="1"/>
    <xf numFmtId="0" fontId="6" fillId="6" borderId="12" xfId="0" applyFont="1" applyFill="1" applyBorder="1"/>
    <xf numFmtId="0" fontId="37" fillId="0" borderId="32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6" fillId="11" borderId="13" xfId="0" applyFont="1" applyFill="1" applyBorder="1"/>
    <xf numFmtId="0" fontId="6" fillId="11" borderId="12" xfId="0" applyFont="1" applyFill="1" applyBorder="1"/>
    <xf numFmtId="0" fontId="4" fillId="5" borderId="34" xfId="0" applyFont="1" applyFill="1" applyBorder="1" applyAlignment="1">
      <alignment horizontal="center" vertical="center" wrapText="1"/>
    </xf>
    <xf numFmtId="0" fontId="6" fillId="6" borderId="35" xfId="0" applyFont="1" applyFill="1" applyBorder="1"/>
    <xf numFmtId="0" fontId="4" fillId="5" borderId="15" xfId="0" applyFont="1" applyFill="1" applyBorder="1" applyAlignment="1">
      <alignment horizontal="center" vertical="center" wrapText="1"/>
    </xf>
    <xf numFmtId="0" fontId="6" fillId="6" borderId="16" xfId="0" applyFont="1" applyFill="1" applyBorder="1"/>
    <xf numFmtId="0" fontId="46" fillId="0" borderId="0" xfId="0" applyFont="1" applyAlignment="1">
      <alignment horizontal="left" vertical="center" wrapText="1"/>
    </xf>
    <xf numFmtId="0" fontId="47" fillId="0" borderId="0" xfId="0" applyFont="1"/>
    <xf numFmtId="0" fontId="3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6" fillId="11" borderId="3" xfId="0" applyFont="1" applyFill="1" applyBorder="1"/>
    <xf numFmtId="0" fontId="6" fillId="11" borderId="4" xfId="0" applyFont="1" applyFill="1" applyBorder="1"/>
    <xf numFmtId="0" fontId="43" fillId="0" borderId="2" xfId="0" applyFont="1" applyBorder="1" applyAlignment="1">
      <alignment horizontal="center" vertical="center" wrapText="1"/>
    </xf>
    <xf numFmtId="0" fontId="44" fillId="0" borderId="3" xfId="0" applyFont="1" applyBorder="1"/>
    <xf numFmtId="0" fontId="44" fillId="0" borderId="4" xfId="0" applyFont="1" applyBorder="1"/>
    <xf numFmtId="0" fontId="43" fillId="0" borderId="8" xfId="0" applyFont="1" applyBorder="1" applyAlignment="1">
      <alignment horizontal="center" vertical="center" wrapText="1"/>
    </xf>
    <xf numFmtId="0" fontId="44" fillId="0" borderId="37" xfId="0" applyFont="1" applyBorder="1"/>
    <xf numFmtId="0" fontId="6" fillId="6" borderId="19" xfId="0" applyFont="1" applyFill="1" applyBorder="1"/>
    <xf numFmtId="0" fontId="6" fillId="6" borderId="20" xfId="0" applyFont="1" applyFill="1" applyBorder="1"/>
    <xf numFmtId="0" fontId="4" fillId="5" borderId="7" xfId="0" applyFont="1" applyFill="1" applyBorder="1" applyAlignment="1">
      <alignment horizontal="center" vertical="center" wrapText="1"/>
    </xf>
    <xf numFmtId="0" fontId="6" fillId="6" borderId="31" xfId="0" applyFont="1" applyFill="1" applyBorder="1"/>
    <xf numFmtId="0" fontId="1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15" fillId="0" borderId="32" xfId="0" applyFont="1" applyBorder="1" applyAlignment="1">
      <alignment horizontal="center" vertical="center" wrapText="1"/>
    </xf>
    <xf numFmtId="0" fontId="6" fillId="0" borderId="32" xfId="0" applyFont="1" applyBorder="1"/>
    <xf numFmtId="0" fontId="14" fillId="5" borderId="7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33" fillId="9" borderId="7" xfId="0" applyFont="1" applyFill="1" applyBorder="1" applyAlignment="1">
      <alignment horizontal="center" vertical="center" wrapText="1"/>
    </xf>
    <xf numFmtId="0" fontId="34" fillId="8" borderId="13" xfId="0" applyFont="1" applyFill="1" applyBorder="1"/>
    <xf numFmtId="0" fontId="34" fillId="8" borderId="12" xfId="0" applyFont="1" applyFill="1" applyBorder="1"/>
    <xf numFmtId="0" fontId="33" fillId="9" borderId="5" xfId="0" applyFont="1" applyFill="1" applyBorder="1" applyAlignment="1">
      <alignment horizontal="center" vertical="center" wrapText="1"/>
    </xf>
    <xf numFmtId="0" fontId="34" fillId="8" borderId="19" xfId="0" applyFont="1" applyFill="1" applyBorder="1"/>
    <xf numFmtId="0" fontId="34" fillId="8" borderId="6" xfId="0" applyFont="1" applyFill="1" applyBorder="1"/>
    <xf numFmtId="0" fontId="34" fillId="8" borderId="21" xfId="0" applyFont="1" applyFill="1" applyBorder="1"/>
    <xf numFmtId="0" fontId="28" fillId="8" borderId="0" xfId="0" applyFont="1" applyFill="1"/>
    <xf numFmtId="0" fontId="34" fillId="8" borderId="22" xfId="0" applyFont="1" applyFill="1" applyBorder="1"/>
    <xf numFmtId="0" fontId="34" fillId="8" borderId="10" xfId="0" applyFont="1" applyFill="1" applyBorder="1"/>
    <xf numFmtId="0" fontId="34" fillId="8" borderId="20" xfId="0" applyFont="1" applyFill="1" applyBorder="1"/>
    <xf numFmtId="0" fontId="34" fillId="8" borderId="11" xfId="0" applyFont="1" applyFill="1" applyBorder="1"/>
    <xf numFmtId="0" fontId="6" fillId="0" borderId="19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20" xfId="0" applyFont="1" applyBorder="1"/>
    <xf numFmtId="0" fontId="6" fillId="0" borderId="11" xfId="0" applyFont="1" applyBorder="1"/>
    <xf numFmtId="0" fontId="16" fillId="5" borderId="32" xfId="0" applyFont="1" applyFill="1" applyBorder="1" applyAlignment="1">
      <alignment horizontal="right" vertical="center"/>
    </xf>
    <xf numFmtId="0" fontId="6" fillId="6" borderId="32" xfId="0" applyFont="1" applyFill="1" applyBorder="1"/>
    <xf numFmtId="0" fontId="11" fillId="0" borderId="0" xfId="0" applyFont="1" applyAlignment="1">
      <alignment horizontal="left" vertical="center"/>
    </xf>
    <xf numFmtId="0" fontId="6" fillId="0" borderId="12" xfId="0" applyFont="1" applyBorder="1"/>
    <xf numFmtId="0" fontId="8" fillId="0" borderId="7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6" fillId="0" borderId="30" xfId="0" applyFont="1" applyBorder="1"/>
    <xf numFmtId="0" fontId="8" fillId="0" borderId="32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center" vertical="center" wrapText="1"/>
    </xf>
    <xf numFmtId="0" fontId="6" fillId="13" borderId="3" xfId="0" applyFont="1" applyFill="1" applyBorder="1"/>
    <xf numFmtId="0" fontId="6" fillId="13" borderId="23" xfId="0" applyFont="1" applyFill="1" applyBorder="1"/>
    <xf numFmtId="0" fontId="8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6" fillId="6" borderId="21" xfId="0" applyFont="1" applyFill="1" applyBorder="1"/>
    <xf numFmtId="0" fontId="6" fillId="6" borderId="22" xfId="0" applyFont="1" applyFill="1" applyBorder="1"/>
    <xf numFmtId="0" fontId="24" fillId="2" borderId="27" xfId="0" applyFont="1" applyFill="1" applyBorder="1" applyAlignment="1">
      <alignment horizontal="left" vertical="center" wrapText="1"/>
    </xf>
    <xf numFmtId="0" fontId="6" fillId="0" borderId="28" xfId="0" applyFont="1" applyBorder="1"/>
    <xf numFmtId="0" fontId="6" fillId="0" borderId="29" xfId="0" applyFont="1" applyBorder="1"/>
    <xf numFmtId="0" fontId="8" fillId="0" borderId="3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0" fontId="6" fillId="8" borderId="3" xfId="0" applyFont="1" applyFill="1" applyBorder="1"/>
    <xf numFmtId="0" fontId="6" fillId="8" borderId="4" xfId="0" applyFont="1" applyFill="1" applyBorder="1"/>
    <xf numFmtId="0" fontId="4" fillId="9" borderId="2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left" vertical="center"/>
    </xf>
    <xf numFmtId="1" fontId="17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6" fillId="8" borderId="19" xfId="0" applyFont="1" applyFill="1" applyBorder="1"/>
    <xf numFmtId="0" fontId="6" fillId="8" borderId="6" xfId="0" applyFont="1" applyFill="1" applyBorder="1"/>
    <xf numFmtId="0" fontId="6" fillId="8" borderId="10" xfId="0" applyFont="1" applyFill="1" applyBorder="1"/>
    <xf numFmtId="0" fontId="6" fillId="8" borderId="20" xfId="0" applyFont="1" applyFill="1" applyBorder="1"/>
    <xf numFmtId="0" fontId="6" fillId="8" borderId="11" xfId="0" applyFont="1" applyFill="1" applyBorder="1"/>
    <xf numFmtId="0" fontId="8" fillId="0" borderId="0" xfId="0" applyFont="1" applyAlignment="1">
      <alignment horizontal="center" wrapText="1"/>
    </xf>
    <xf numFmtId="0" fontId="7" fillId="0" borderId="11" xfId="0" applyFont="1" applyBorder="1" applyAlignment="1" applyProtection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15" fillId="0" borderId="32" xfId="0" applyFont="1" applyBorder="1" applyAlignment="1" applyProtection="1">
      <alignment horizontal="center" vertical="center" wrapText="1"/>
    </xf>
    <xf numFmtId="0" fontId="6" fillId="0" borderId="32" xfId="0" applyFont="1" applyBorder="1" applyProtection="1"/>
    <xf numFmtId="0" fontId="15" fillId="0" borderId="32" xfId="0" applyFont="1" applyBorder="1" applyAlignment="1" applyProtection="1">
      <alignment horizontal="center" vertical="center" wrapText="1"/>
    </xf>
    <xf numFmtId="0" fontId="35" fillId="0" borderId="5" xfId="0" applyFont="1" applyBorder="1" applyAlignment="1">
      <alignment horizontal="center"/>
    </xf>
    <xf numFmtId="0" fontId="49" fillId="0" borderId="19" xfId="0" applyFont="1" applyBorder="1"/>
    <xf numFmtId="0" fontId="49" fillId="0" borderId="6" xfId="0" applyFont="1" applyBorder="1"/>
    <xf numFmtId="0" fontId="49" fillId="0" borderId="10" xfId="0" applyFont="1" applyBorder="1"/>
    <xf numFmtId="0" fontId="49" fillId="0" borderId="20" xfId="0" applyFont="1" applyBorder="1"/>
    <xf numFmtId="0" fontId="49" fillId="0" borderId="11" xfId="0" applyFont="1" applyBorder="1"/>
    <xf numFmtId="0" fontId="35" fillId="0" borderId="32" xfId="0" applyFont="1" applyBorder="1" applyAlignment="1" applyProtection="1">
      <alignment horizontal="center" vertical="center"/>
    </xf>
    <xf numFmtId="0" fontId="35" fillId="0" borderId="51" xfId="0" applyFont="1" applyBorder="1" applyAlignment="1" applyProtection="1">
      <alignment horizontal="left" vertical="center"/>
    </xf>
    <xf numFmtId="0" fontId="35" fillId="0" borderId="52" xfId="0" applyFont="1" applyBorder="1" applyAlignment="1" applyProtection="1">
      <alignment horizontal="left" vertical="center"/>
    </xf>
    <xf numFmtId="0" fontId="35" fillId="0" borderId="53" xfId="0" applyFont="1" applyBorder="1" applyAlignment="1" applyProtection="1">
      <alignment horizontal="left" vertical="center"/>
    </xf>
    <xf numFmtId="0" fontId="35" fillId="0" borderId="54" xfId="0" applyFont="1" applyBorder="1" applyAlignment="1" applyProtection="1">
      <alignment horizontal="left" vertical="center"/>
    </xf>
    <xf numFmtId="0" fontId="35" fillId="0" borderId="55" xfId="0" applyFont="1" applyBorder="1" applyAlignment="1" applyProtection="1">
      <alignment horizontal="left" vertical="center"/>
    </xf>
    <xf numFmtId="0" fontId="35" fillId="0" borderId="56" xfId="0" applyFont="1" applyBorder="1" applyAlignment="1" applyProtection="1">
      <alignment horizontal="left" vertical="center"/>
    </xf>
    <xf numFmtId="0" fontId="35" fillId="0" borderId="32" xfId="0" applyFont="1" applyBorder="1" applyAlignment="1" applyProtection="1">
      <alignment horizontal="center" vertical="center" wrapText="1"/>
    </xf>
    <xf numFmtId="0" fontId="35" fillId="0" borderId="51" xfId="0" applyFont="1" applyBorder="1" applyAlignment="1" applyProtection="1">
      <alignment horizontal="left" vertical="center" wrapText="1"/>
    </xf>
    <xf numFmtId="0" fontId="35" fillId="0" borderId="52" xfId="0" applyFont="1" applyBorder="1" applyAlignment="1" applyProtection="1">
      <alignment horizontal="left" vertical="center" wrapText="1"/>
    </xf>
    <xf numFmtId="0" fontId="35" fillId="0" borderId="53" xfId="0" applyFont="1" applyBorder="1" applyAlignment="1" applyProtection="1">
      <alignment horizontal="left" vertical="center" wrapText="1"/>
    </xf>
    <xf numFmtId="0" fontId="35" fillId="0" borderId="54" xfId="0" applyFont="1" applyBorder="1" applyAlignment="1" applyProtection="1">
      <alignment horizontal="left" vertical="center" wrapText="1"/>
    </xf>
    <xf numFmtId="0" fontId="35" fillId="0" borderId="55" xfId="0" applyFont="1" applyBorder="1" applyAlignment="1" applyProtection="1">
      <alignment horizontal="left" vertical="center" wrapText="1"/>
    </xf>
    <xf numFmtId="0" fontId="35" fillId="0" borderId="56" xfId="0" applyFont="1" applyBorder="1" applyAlignment="1" applyProtection="1">
      <alignment horizontal="left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 applyProtection="1">
      <alignment horizontal="center" vertical="center"/>
    </xf>
    <xf numFmtId="0" fontId="6" fillId="0" borderId="4" xfId="0" applyFont="1" applyBorder="1" applyProtection="1"/>
    <xf numFmtId="0" fontId="51" fillId="0" borderId="2" xfId="2" applyBorder="1" applyAlignment="1">
      <alignment horizontal="center" vertical="center" wrapText="1"/>
    </xf>
    <xf numFmtId="14" fontId="48" fillId="0" borderId="57" xfId="0" applyNumberFormat="1" applyFont="1" applyBorder="1" applyAlignment="1" applyProtection="1">
      <alignment horizontal="center"/>
    </xf>
    <xf numFmtId="0" fontId="48" fillId="0" borderId="58" xfId="0" applyFont="1" applyBorder="1" applyAlignment="1" applyProtection="1">
      <alignment horizontal="center"/>
    </xf>
    <xf numFmtId="0" fontId="48" fillId="0" borderId="59" xfId="0" applyFont="1" applyBorder="1" applyAlignment="1" applyProtection="1">
      <alignment horizontal="center"/>
    </xf>
    <xf numFmtId="0" fontId="50" fillId="0" borderId="58" xfId="0" applyFont="1" applyBorder="1" applyAlignment="1" applyProtection="1">
      <alignment horizontal="center"/>
    </xf>
    <xf numFmtId="0" fontId="50" fillId="0" borderId="59" xfId="0" applyFont="1" applyBorder="1" applyAlignment="1" applyProtection="1">
      <alignment horizontal="center"/>
    </xf>
    <xf numFmtId="0" fontId="51" fillId="0" borderId="57" xfId="2" applyBorder="1" applyAlignment="1" applyProtection="1">
      <alignment horizontal="center"/>
    </xf>
    <xf numFmtId="0" fontId="35" fillId="0" borderId="3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wrapText="1"/>
    </xf>
    <xf numFmtId="0" fontId="38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10 2 2" xfId="1" xr:uid="{86FA0F3A-D821-4336-93CF-515E6D65DDBF}"/>
  </cellStyles>
  <dxfs count="0"/>
  <tableStyles count="0" defaultTableStyle="TableStyleMedium2" defaultPivotStyle="PivotStyleLight16"/>
  <colors>
    <mruColors>
      <color rgb="FF680020"/>
      <color rgb="FF6E0020"/>
      <color rgb="FF730323"/>
      <color rgb="FF7D0529"/>
      <color rgb="FF700017"/>
      <color rgb="FF800000"/>
      <color rgb="FFFFFFF5"/>
      <color rgb="FF700020"/>
      <color rgb="FF820020"/>
      <color rgb="FF730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27</xdr:row>
      <xdr:rowOff>38100</xdr:rowOff>
    </xdr:from>
    <xdr:ext cx="9305925" cy="476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7800" y="3546638"/>
          <a:ext cx="92964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Mecanismo de Recepción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Físico.- Documento impreso presentado ante el Responsable.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Electrónico.- Documento presentado ante el responsable en cualquier medio digital:Correo Electrónico, Página Web, etc., incluida la Plataforma Nacional de Transparencia.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700"/>
            <a:buFont typeface="Arial"/>
            <a:buNone/>
          </a:pPr>
          <a:endParaRPr sz="7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21</xdr:row>
      <xdr:rowOff>38100</xdr:rowOff>
    </xdr:from>
    <xdr:ext cx="1876425" cy="1019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12550" y="3275175"/>
          <a:ext cx="1866900" cy="1009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Mecanismo de Recepción: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F.- Físico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E.- Medios Electrónicos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P.- Portal Nacional de Transparencia       (PNT)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Art. 78 LPDPPSOEC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  <xdr:oneCellAnchor>
    <xdr:from>
      <xdr:col>18</xdr:col>
      <xdr:colOff>209550</xdr:colOff>
      <xdr:row>21</xdr:row>
      <xdr:rowOff>38100</xdr:rowOff>
    </xdr:from>
    <xdr:ext cx="1323975" cy="1028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88775" y="3270413"/>
          <a:ext cx="1314450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Medidas Especiales: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IND.- Lengua Indígena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BRA.- Braille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EXT.- Lengua Extranjera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NIN.- Ninguna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Art. 126 LPDPPSOEC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  <xdr:oneCellAnchor>
    <xdr:from>
      <xdr:col>24</xdr:col>
      <xdr:colOff>38100</xdr:colOff>
      <xdr:row>21</xdr:row>
      <xdr:rowOff>38100</xdr:rowOff>
    </xdr:from>
    <xdr:ext cx="1247775" cy="1028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726875" y="3270413"/>
          <a:ext cx="1238250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Resultado del Ejercicio: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AFIR.- Afirmativo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NEG.- Negativo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800100</xdr:colOff>
      <xdr:row>31</xdr:row>
      <xdr:rowOff>76200</xdr:rowOff>
    </xdr:from>
    <xdr:ext cx="3419475" cy="6953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41025" y="3437100"/>
          <a:ext cx="340995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** NOTA: Los datos proporcionados en este formato deberán coincidir respectivamente con la información proporcionada en el formato 3.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mtAgMZXgtzj7Xti2GeeC93GU3amuifjn" TargetMode="External"/><Relationship Id="rId2" Type="http://schemas.openxmlformats.org/officeDocument/2006/relationships/hyperlink" Target="https://drive.google.com/drive/folders/1mtAgMZXgtzj7Xti2GeeC93GU3amuifjn" TargetMode="External"/><Relationship Id="rId1" Type="http://schemas.openxmlformats.org/officeDocument/2006/relationships/hyperlink" Target="https://salud.campeche.gob.mx/" TargetMode="Externa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BA0B-225A-4A53-BAB8-1716753D08C4}">
  <sheetPr>
    <pageSetUpPr fitToPage="1"/>
  </sheetPr>
  <dimension ref="E1:R151"/>
  <sheetViews>
    <sheetView topLeftCell="G1" zoomScale="48" zoomScaleNormal="48" workbookViewId="0">
      <selection activeCell="K10" sqref="K10"/>
    </sheetView>
  </sheetViews>
  <sheetFormatPr baseColWidth="10" defaultRowHeight="15"/>
  <cols>
    <col min="1" max="1" width="65.5703125" customWidth="1"/>
    <col min="2" max="2" width="43.7109375" customWidth="1"/>
    <col min="3" max="3" width="68.140625" customWidth="1"/>
    <col min="4" max="4" width="16.140625" customWidth="1"/>
    <col min="5" max="5" width="68" customWidth="1"/>
    <col min="6" max="6" width="70" customWidth="1"/>
    <col min="7" max="7" width="58.28515625" customWidth="1"/>
    <col min="8" max="8" width="56.28515625" customWidth="1"/>
    <col min="9" max="9" width="69.7109375" customWidth="1"/>
    <col min="10" max="10" width="67.5703125" customWidth="1"/>
    <col min="11" max="11" width="54.7109375" customWidth="1"/>
    <col min="12" max="12" width="32.140625" customWidth="1"/>
    <col min="13" max="13" width="47.28515625" customWidth="1"/>
    <col min="14" max="14" width="42" customWidth="1"/>
    <col min="16" max="16" width="9" customWidth="1"/>
    <col min="17" max="17" width="31.140625" customWidth="1"/>
    <col min="18" max="18" width="43.28515625" customWidth="1"/>
  </cols>
  <sheetData>
    <row r="1" spans="5:18" ht="15.75" thickBot="1"/>
    <row r="2" spans="5:18" ht="70.5" customHeight="1" thickBot="1">
      <c r="E2" s="72" t="s">
        <v>1</v>
      </c>
      <c r="F2" s="73" t="s">
        <v>180</v>
      </c>
      <c r="G2" s="73" t="s">
        <v>182</v>
      </c>
      <c r="H2" s="73" t="s">
        <v>183</v>
      </c>
      <c r="I2" s="73" t="s">
        <v>184</v>
      </c>
      <c r="J2" s="73" t="s">
        <v>185</v>
      </c>
      <c r="K2" s="73" t="s">
        <v>189</v>
      </c>
      <c r="L2" s="73" t="s">
        <v>352</v>
      </c>
      <c r="M2" s="73" t="s">
        <v>188</v>
      </c>
    </row>
    <row r="3" spans="5:18" ht="75" customHeight="1" thickBot="1">
      <c r="E3" s="72" t="s">
        <v>287</v>
      </c>
      <c r="F3" s="87" t="s">
        <v>288</v>
      </c>
      <c r="G3" s="73" t="s">
        <v>289</v>
      </c>
      <c r="H3" s="73" t="s">
        <v>183</v>
      </c>
      <c r="I3" s="87" t="s">
        <v>290</v>
      </c>
      <c r="J3" s="87" t="s">
        <v>291</v>
      </c>
      <c r="K3" s="87" t="s">
        <v>292</v>
      </c>
      <c r="L3" s="73" t="s">
        <v>352</v>
      </c>
      <c r="M3" s="74" t="s">
        <v>353</v>
      </c>
    </row>
    <row r="4" spans="5:18" ht="54.75" customHeight="1" thickBot="1">
      <c r="E4" s="93" t="s">
        <v>294</v>
      </c>
      <c r="F4" s="94" t="s">
        <v>191</v>
      </c>
      <c r="G4" s="95" t="s">
        <v>192</v>
      </c>
      <c r="H4" s="75" t="s">
        <v>286</v>
      </c>
      <c r="I4" s="75" t="s">
        <v>194</v>
      </c>
      <c r="J4" s="88" t="s">
        <v>333</v>
      </c>
      <c r="K4" s="75" t="s">
        <v>195</v>
      </c>
      <c r="L4" s="79" t="s">
        <v>340</v>
      </c>
      <c r="M4" s="75" t="s">
        <v>334</v>
      </c>
      <c r="P4" s="80">
        <v>1</v>
      </c>
      <c r="Q4" s="81" t="s">
        <v>354</v>
      </c>
      <c r="R4" s="75" t="s">
        <v>294</v>
      </c>
    </row>
    <row r="5" spans="5:18" ht="48.75" customHeight="1" thickBot="1">
      <c r="E5" s="93" t="s">
        <v>266</v>
      </c>
      <c r="F5" s="94" t="s">
        <v>196</v>
      </c>
      <c r="G5" s="96"/>
      <c r="H5" s="75" t="s">
        <v>241</v>
      </c>
      <c r="I5" s="75" t="s">
        <v>198</v>
      </c>
      <c r="J5" s="88" t="s">
        <v>199</v>
      </c>
      <c r="K5" s="75" t="s">
        <v>200</v>
      </c>
      <c r="L5" s="78" t="s">
        <v>341</v>
      </c>
      <c r="M5" s="75" t="s">
        <v>293</v>
      </c>
      <c r="P5" s="80">
        <v>2</v>
      </c>
      <c r="Q5" s="81" t="s">
        <v>354</v>
      </c>
      <c r="R5" s="75" t="s">
        <v>266</v>
      </c>
    </row>
    <row r="6" spans="5:18" ht="49.5" customHeight="1" thickBot="1">
      <c r="E6" s="89" t="s">
        <v>295</v>
      </c>
      <c r="F6" s="97"/>
      <c r="G6" s="98"/>
      <c r="H6" s="75" t="s">
        <v>311</v>
      </c>
      <c r="I6" s="75" t="s">
        <v>201</v>
      </c>
      <c r="J6" s="88" t="s">
        <v>202</v>
      </c>
      <c r="K6" s="75" t="s">
        <v>203</v>
      </c>
      <c r="L6" s="79" t="s">
        <v>342</v>
      </c>
      <c r="M6" s="75" t="s">
        <v>335</v>
      </c>
      <c r="P6" s="80">
        <v>3</v>
      </c>
      <c r="Q6" s="81" t="s">
        <v>354</v>
      </c>
      <c r="R6" s="75" t="s">
        <v>295</v>
      </c>
    </row>
    <row r="7" spans="5:18" ht="51.75" customHeight="1" thickBot="1">
      <c r="E7" s="90" t="s">
        <v>5</v>
      </c>
      <c r="F7" s="98"/>
      <c r="G7" s="98"/>
      <c r="H7" s="75" t="s">
        <v>214</v>
      </c>
      <c r="I7" s="75" t="s">
        <v>205</v>
      </c>
      <c r="J7" s="99"/>
      <c r="K7" s="97"/>
      <c r="L7" s="79" t="s">
        <v>343</v>
      </c>
      <c r="M7" s="75" t="s">
        <v>336</v>
      </c>
      <c r="P7" s="80">
        <v>4</v>
      </c>
      <c r="Q7" s="81" t="s">
        <v>354</v>
      </c>
      <c r="R7" s="76" t="s">
        <v>5</v>
      </c>
    </row>
    <row r="8" spans="5:18" ht="44.25" customHeight="1" thickBot="1">
      <c r="E8" s="89" t="s">
        <v>296</v>
      </c>
      <c r="F8" s="98"/>
      <c r="G8" s="98"/>
      <c r="H8" s="75" t="s">
        <v>215</v>
      </c>
      <c r="I8" s="75" t="s">
        <v>207</v>
      </c>
      <c r="J8" s="96"/>
      <c r="K8" s="98"/>
      <c r="L8" s="75" t="s">
        <v>344</v>
      </c>
      <c r="M8" s="75" t="s">
        <v>337</v>
      </c>
      <c r="P8" s="80">
        <v>5</v>
      </c>
      <c r="Q8" s="82" t="s">
        <v>354</v>
      </c>
      <c r="R8" s="75" t="s">
        <v>296</v>
      </c>
    </row>
    <row r="9" spans="5:18" ht="38.25" customHeight="1" thickBot="1">
      <c r="E9" s="91" t="s">
        <v>220</v>
      </c>
      <c r="F9" s="98"/>
      <c r="G9" s="98"/>
      <c r="H9" s="75" t="s">
        <v>312</v>
      </c>
      <c r="I9" s="75" t="s">
        <v>208</v>
      </c>
      <c r="J9" s="96"/>
      <c r="K9" s="98"/>
      <c r="L9" s="75" t="s">
        <v>345</v>
      </c>
      <c r="M9" s="75" t="s">
        <v>338</v>
      </c>
      <c r="P9" s="80">
        <v>6</v>
      </c>
      <c r="Q9" s="81" t="s">
        <v>354</v>
      </c>
      <c r="R9" s="77" t="s">
        <v>220</v>
      </c>
    </row>
    <row r="10" spans="5:18" ht="41.25" customHeight="1" thickBot="1">
      <c r="E10" s="89" t="s">
        <v>204</v>
      </c>
      <c r="F10" s="98"/>
      <c r="G10" s="98"/>
      <c r="H10" s="75" t="s">
        <v>313</v>
      </c>
      <c r="I10" s="97"/>
      <c r="J10" s="98"/>
      <c r="K10" s="98"/>
      <c r="L10" s="79" t="s">
        <v>346</v>
      </c>
      <c r="M10" s="75" t="s">
        <v>339</v>
      </c>
      <c r="P10" s="80">
        <v>7</v>
      </c>
      <c r="Q10" s="81" t="s">
        <v>354</v>
      </c>
      <c r="R10" s="75" t="s">
        <v>204</v>
      </c>
    </row>
    <row r="11" spans="5:18" ht="70.5" customHeight="1" thickBot="1">
      <c r="E11" s="89" t="s">
        <v>223</v>
      </c>
      <c r="F11" s="98"/>
      <c r="G11" s="98"/>
      <c r="H11" s="75" t="s">
        <v>193</v>
      </c>
      <c r="I11" s="98"/>
      <c r="J11" s="98"/>
      <c r="K11" s="98"/>
      <c r="L11" s="79" t="s">
        <v>347</v>
      </c>
      <c r="M11" s="100"/>
      <c r="P11" s="80">
        <v>8</v>
      </c>
      <c r="Q11" s="81" t="s">
        <v>354</v>
      </c>
      <c r="R11" s="75" t="s">
        <v>223</v>
      </c>
    </row>
    <row r="12" spans="5:18" ht="34.5" customHeight="1" thickBot="1">
      <c r="E12" s="89" t="s">
        <v>297</v>
      </c>
      <c r="F12" s="98"/>
      <c r="G12" s="98"/>
      <c r="H12" s="75" t="s">
        <v>197</v>
      </c>
      <c r="I12" s="98"/>
      <c r="J12" s="98"/>
      <c r="K12" s="98"/>
      <c r="L12" s="79" t="s">
        <v>348</v>
      </c>
      <c r="M12" s="100"/>
      <c r="P12" s="80">
        <v>9</v>
      </c>
      <c r="Q12" s="81" t="s">
        <v>354</v>
      </c>
      <c r="R12" s="75" t="s">
        <v>297</v>
      </c>
    </row>
    <row r="13" spans="5:18" ht="59.25" customHeight="1" thickBot="1">
      <c r="E13" s="89" t="s">
        <v>298</v>
      </c>
      <c r="F13" s="98"/>
      <c r="G13" s="98"/>
      <c r="H13" s="75" t="s">
        <v>314</v>
      </c>
      <c r="I13" s="98"/>
      <c r="J13" s="98"/>
      <c r="K13" s="98"/>
      <c r="L13" s="79" t="s">
        <v>349</v>
      </c>
      <c r="M13" s="100"/>
      <c r="P13" s="80">
        <v>10</v>
      </c>
      <c r="Q13" s="81" t="s">
        <v>354</v>
      </c>
      <c r="R13" s="75" t="s">
        <v>298</v>
      </c>
    </row>
    <row r="14" spans="5:18" ht="52.5" customHeight="1" thickBot="1">
      <c r="E14" s="89" t="s">
        <v>299</v>
      </c>
      <c r="F14" s="98"/>
      <c r="G14" s="98"/>
      <c r="H14" s="75" t="s">
        <v>315</v>
      </c>
      <c r="I14" s="98"/>
      <c r="J14" s="98"/>
      <c r="K14" s="98"/>
      <c r="L14" s="79" t="s">
        <v>350</v>
      </c>
      <c r="M14" s="100"/>
      <c r="P14" s="80">
        <v>11</v>
      </c>
      <c r="Q14" s="81" t="s">
        <v>354</v>
      </c>
      <c r="R14" s="75" t="s">
        <v>299</v>
      </c>
    </row>
    <row r="15" spans="5:18" ht="72.75" customHeight="1" thickBot="1">
      <c r="E15" s="89" t="s">
        <v>300</v>
      </c>
      <c r="F15" s="98"/>
      <c r="G15" s="98"/>
      <c r="H15" s="75" t="s">
        <v>316</v>
      </c>
      <c r="I15" s="98"/>
      <c r="J15" s="98"/>
      <c r="K15" s="98"/>
      <c r="L15" s="79" t="s">
        <v>351</v>
      </c>
      <c r="M15" s="100"/>
      <c r="P15" s="80">
        <v>12</v>
      </c>
      <c r="Q15" s="81" t="s">
        <v>354</v>
      </c>
      <c r="R15" s="75" t="s">
        <v>300</v>
      </c>
    </row>
    <row r="16" spans="5:18" ht="48.75" customHeight="1" thickBot="1">
      <c r="E16" s="89" t="s">
        <v>284</v>
      </c>
      <c r="F16" s="98"/>
      <c r="G16" s="98"/>
      <c r="H16" s="75" t="s">
        <v>317</v>
      </c>
      <c r="I16" s="98"/>
      <c r="J16" s="98"/>
      <c r="K16" s="98"/>
      <c r="L16" s="101"/>
      <c r="M16" s="100"/>
      <c r="P16" s="80">
        <v>13</v>
      </c>
      <c r="Q16" s="81" t="s">
        <v>354</v>
      </c>
      <c r="R16" s="75" t="s">
        <v>284</v>
      </c>
    </row>
    <row r="17" spans="5:18" ht="30" customHeight="1" thickBot="1">
      <c r="E17" s="89" t="s">
        <v>225</v>
      </c>
      <c r="F17" s="98"/>
      <c r="G17" s="98"/>
      <c r="H17" s="75" t="s">
        <v>318</v>
      </c>
      <c r="I17" s="98"/>
      <c r="J17" s="98"/>
      <c r="K17" s="98"/>
      <c r="L17" s="101"/>
      <c r="M17" s="100"/>
      <c r="P17" s="80">
        <v>14</v>
      </c>
      <c r="Q17" s="81" t="s">
        <v>354</v>
      </c>
      <c r="R17" s="75" t="s">
        <v>225</v>
      </c>
    </row>
    <row r="18" spans="5:18" ht="26.25" thickBot="1">
      <c r="E18" s="89" t="s">
        <v>248</v>
      </c>
      <c r="F18" s="98"/>
      <c r="G18" s="98"/>
      <c r="H18" s="75" t="s">
        <v>279</v>
      </c>
      <c r="I18" s="98"/>
      <c r="J18" s="98"/>
      <c r="K18" s="98"/>
      <c r="L18" s="101"/>
      <c r="M18" s="100"/>
      <c r="P18" s="80">
        <v>15</v>
      </c>
      <c r="Q18" s="81" t="s">
        <v>354</v>
      </c>
      <c r="R18" s="75" t="s">
        <v>248</v>
      </c>
    </row>
    <row r="19" spans="5:18" ht="43.5" customHeight="1" thickBot="1">
      <c r="E19" s="89" t="s">
        <v>245</v>
      </c>
      <c r="F19" s="98"/>
      <c r="G19" s="98"/>
      <c r="H19" s="75" t="s">
        <v>206</v>
      </c>
      <c r="I19" s="98"/>
      <c r="J19" s="98"/>
      <c r="K19" s="98"/>
      <c r="L19" s="101"/>
      <c r="M19" s="100"/>
      <c r="P19" s="80">
        <v>16</v>
      </c>
      <c r="Q19" s="81" t="s">
        <v>354</v>
      </c>
      <c r="R19" s="75" t="s">
        <v>245</v>
      </c>
    </row>
    <row r="20" spans="5:18" ht="74.25" customHeight="1" thickBot="1">
      <c r="E20" s="89" t="s">
        <v>301</v>
      </c>
      <c r="F20" s="98"/>
      <c r="G20" s="98"/>
      <c r="H20" s="75" t="s">
        <v>319</v>
      </c>
      <c r="I20" s="98"/>
      <c r="J20" s="98"/>
      <c r="K20" s="98"/>
      <c r="L20" s="101"/>
      <c r="M20" s="100"/>
      <c r="P20" s="80">
        <v>17</v>
      </c>
      <c r="Q20" s="81" t="s">
        <v>354</v>
      </c>
      <c r="R20" s="75" t="s">
        <v>301</v>
      </c>
    </row>
    <row r="21" spans="5:18" ht="68.25" customHeight="1" thickBot="1">
      <c r="E21" s="89" t="s">
        <v>281</v>
      </c>
      <c r="F21" s="98"/>
      <c r="G21" s="98"/>
      <c r="H21" s="75" t="s">
        <v>320</v>
      </c>
      <c r="I21" s="98"/>
      <c r="J21" s="98"/>
      <c r="K21" s="98"/>
      <c r="L21" s="101"/>
      <c r="M21" s="100"/>
      <c r="P21" s="80">
        <v>18</v>
      </c>
      <c r="Q21" s="81" t="s">
        <v>354</v>
      </c>
      <c r="R21" s="75" t="s">
        <v>281</v>
      </c>
    </row>
    <row r="22" spans="5:18" ht="59.25" customHeight="1" thickBot="1">
      <c r="E22" s="89" t="s">
        <v>231</v>
      </c>
      <c r="F22" s="98"/>
      <c r="G22" s="98"/>
      <c r="H22" s="75" t="s">
        <v>224</v>
      </c>
      <c r="I22" s="98"/>
      <c r="J22" s="98"/>
      <c r="K22" s="98"/>
      <c r="L22" s="101"/>
      <c r="M22" s="100"/>
      <c r="P22" s="80">
        <v>19</v>
      </c>
      <c r="Q22" s="81" t="s">
        <v>354</v>
      </c>
      <c r="R22" s="75" t="s">
        <v>231</v>
      </c>
    </row>
    <row r="23" spans="5:18" ht="57.75" customHeight="1" thickBot="1">
      <c r="E23" s="89" t="s">
        <v>269</v>
      </c>
      <c r="F23" s="98"/>
      <c r="G23" s="98"/>
      <c r="H23" s="75" t="s">
        <v>226</v>
      </c>
      <c r="I23" s="98"/>
      <c r="J23" s="98"/>
      <c r="K23" s="98"/>
      <c r="L23" s="101"/>
      <c r="M23" s="100"/>
      <c r="P23" s="80">
        <v>20</v>
      </c>
      <c r="Q23" s="81" t="s">
        <v>354</v>
      </c>
      <c r="R23" s="75" t="s">
        <v>269</v>
      </c>
    </row>
    <row r="24" spans="5:18" ht="26.25" thickBot="1">
      <c r="E24" s="89" t="s">
        <v>213</v>
      </c>
      <c r="F24" s="98"/>
      <c r="G24" s="98"/>
      <c r="H24" s="75" t="s">
        <v>228</v>
      </c>
      <c r="I24" s="98"/>
      <c r="J24" s="98"/>
      <c r="K24" s="98"/>
      <c r="L24" s="101"/>
      <c r="M24" s="100"/>
      <c r="P24" s="80">
        <v>21</v>
      </c>
      <c r="Q24" s="81" t="s">
        <v>354</v>
      </c>
      <c r="R24" s="75" t="s">
        <v>213</v>
      </c>
    </row>
    <row r="25" spans="5:18" ht="58.5" customHeight="1" thickBot="1">
      <c r="E25" s="89" t="s">
        <v>236</v>
      </c>
      <c r="F25" s="98"/>
      <c r="G25" s="98"/>
      <c r="H25" s="75" t="s">
        <v>263</v>
      </c>
      <c r="I25" s="98"/>
      <c r="J25" s="98"/>
      <c r="K25" s="98"/>
      <c r="L25" s="101"/>
      <c r="M25" s="100"/>
      <c r="P25" s="80">
        <v>22</v>
      </c>
      <c r="Q25" s="81" t="s">
        <v>354</v>
      </c>
      <c r="R25" s="75" t="s">
        <v>236</v>
      </c>
    </row>
    <row r="26" spans="5:18" ht="26.25" thickBot="1">
      <c r="E26" s="89" t="s">
        <v>240</v>
      </c>
      <c r="F26" s="98"/>
      <c r="G26" s="98"/>
      <c r="H26" s="75" t="s">
        <v>230</v>
      </c>
      <c r="I26" s="98"/>
      <c r="J26" s="98"/>
      <c r="K26" s="98"/>
      <c r="L26" s="101"/>
      <c r="M26" s="100"/>
      <c r="P26" s="80">
        <v>23</v>
      </c>
      <c r="Q26" s="81" t="s">
        <v>354</v>
      </c>
      <c r="R26" s="75" t="s">
        <v>240</v>
      </c>
    </row>
    <row r="27" spans="5:18" ht="39" thickBot="1">
      <c r="E27" s="89" t="s">
        <v>302</v>
      </c>
      <c r="F27" s="98"/>
      <c r="G27" s="98"/>
      <c r="H27" s="75" t="s">
        <v>232</v>
      </c>
      <c r="I27" s="98"/>
      <c r="J27" s="98"/>
      <c r="K27" s="98"/>
      <c r="L27" s="101"/>
      <c r="M27" s="100"/>
      <c r="P27" s="80">
        <v>24</v>
      </c>
      <c r="Q27" s="81" t="s">
        <v>354</v>
      </c>
      <c r="R27" s="75" t="s">
        <v>302</v>
      </c>
    </row>
    <row r="28" spans="5:18" ht="26.25" thickBot="1">
      <c r="E28" s="89" t="s">
        <v>247</v>
      </c>
      <c r="F28" s="98"/>
      <c r="G28" s="98"/>
      <c r="H28" s="75" t="s">
        <v>234</v>
      </c>
      <c r="I28" s="98"/>
      <c r="J28" s="98"/>
      <c r="K28" s="98"/>
      <c r="L28" s="101"/>
      <c r="M28" s="100"/>
      <c r="P28" s="80">
        <v>25</v>
      </c>
      <c r="Q28" s="81" t="s">
        <v>354</v>
      </c>
      <c r="R28" s="75" t="s">
        <v>247</v>
      </c>
    </row>
    <row r="29" spans="5:18" ht="26.25" thickBot="1">
      <c r="E29" s="89" t="s">
        <v>238</v>
      </c>
      <c r="F29" s="98"/>
      <c r="G29" s="98"/>
      <c r="H29" s="75" t="s">
        <v>321</v>
      </c>
      <c r="I29" s="98"/>
      <c r="J29" s="98"/>
      <c r="K29" s="98"/>
      <c r="L29" s="101"/>
      <c r="M29" s="100"/>
      <c r="P29" s="80">
        <v>26</v>
      </c>
      <c r="Q29" s="81" t="s">
        <v>354</v>
      </c>
      <c r="R29" s="75" t="s">
        <v>238</v>
      </c>
    </row>
    <row r="30" spans="5:18" ht="72" customHeight="1" thickBot="1">
      <c r="E30" s="89" t="s">
        <v>221</v>
      </c>
      <c r="F30" s="98"/>
      <c r="G30" s="98"/>
      <c r="H30" s="75" t="s">
        <v>322</v>
      </c>
      <c r="I30" s="98"/>
      <c r="J30" s="98"/>
      <c r="K30" s="98"/>
      <c r="L30" s="101"/>
      <c r="M30" s="100"/>
      <c r="P30" s="80">
        <v>27</v>
      </c>
      <c r="Q30" s="81" t="s">
        <v>354</v>
      </c>
      <c r="R30" s="75" t="s">
        <v>221</v>
      </c>
    </row>
    <row r="31" spans="5:18" ht="68.25" customHeight="1" thickBot="1">
      <c r="E31" s="89" t="s">
        <v>244</v>
      </c>
      <c r="F31" s="98"/>
      <c r="G31" s="98"/>
      <c r="H31" s="75" t="s">
        <v>323</v>
      </c>
      <c r="I31" s="98"/>
      <c r="J31" s="98"/>
      <c r="K31" s="98"/>
      <c r="L31" s="101"/>
      <c r="M31" s="100"/>
      <c r="P31" s="80">
        <v>28</v>
      </c>
      <c r="Q31" s="81" t="s">
        <v>354</v>
      </c>
      <c r="R31" s="75" t="s">
        <v>244</v>
      </c>
    </row>
    <row r="32" spans="5:18" ht="15.75" thickBot="1">
      <c r="E32" s="89" t="s">
        <v>251</v>
      </c>
      <c r="F32" s="98"/>
      <c r="G32" s="98"/>
      <c r="H32" s="75" t="s">
        <v>280</v>
      </c>
      <c r="I32" s="98"/>
      <c r="J32" s="98"/>
      <c r="K32" s="98"/>
      <c r="L32" s="101"/>
      <c r="M32" s="100"/>
      <c r="P32" s="80">
        <v>29</v>
      </c>
      <c r="Q32" s="81" t="s">
        <v>354</v>
      </c>
      <c r="R32" s="75" t="s">
        <v>251</v>
      </c>
    </row>
    <row r="33" spans="5:18" ht="72.75" customHeight="1" thickBot="1">
      <c r="E33" s="89" t="s">
        <v>255</v>
      </c>
      <c r="F33" s="98"/>
      <c r="G33" s="98"/>
      <c r="H33" s="75" t="s">
        <v>209</v>
      </c>
      <c r="I33" s="98"/>
      <c r="J33" s="98"/>
      <c r="K33" s="98"/>
      <c r="L33" s="101"/>
      <c r="M33" s="100"/>
      <c r="P33" s="80">
        <v>30</v>
      </c>
      <c r="Q33" s="81" t="s">
        <v>354</v>
      </c>
      <c r="R33" s="75" t="s">
        <v>255</v>
      </c>
    </row>
    <row r="34" spans="5:18" ht="90" customHeight="1" thickBot="1">
      <c r="E34" s="89" t="s">
        <v>252</v>
      </c>
      <c r="F34" s="98"/>
      <c r="G34" s="98"/>
      <c r="H34" s="75" t="s">
        <v>324</v>
      </c>
      <c r="I34" s="98"/>
      <c r="J34" s="98"/>
      <c r="K34" s="98"/>
      <c r="L34" s="101"/>
      <c r="M34" s="100"/>
      <c r="P34" s="80">
        <v>31</v>
      </c>
      <c r="Q34" s="81" t="s">
        <v>354</v>
      </c>
      <c r="R34" s="75" t="s">
        <v>252</v>
      </c>
    </row>
    <row r="35" spans="5:18" ht="71.25" customHeight="1" thickBot="1">
      <c r="E35" s="89" t="s">
        <v>303</v>
      </c>
      <c r="F35" s="98"/>
      <c r="G35" s="98"/>
      <c r="H35" s="75" t="s">
        <v>325</v>
      </c>
      <c r="I35" s="98"/>
      <c r="J35" s="98"/>
      <c r="K35" s="98"/>
      <c r="L35" s="101"/>
      <c r="M35" s="100"/>
      <c r="P35" s="80">
        <v>32</v>
      </c>
      <c r="Q35" s="81" t="s">
        <v>354</v>
      </c>
      <c r="R35" s="75" t="s">
        <v>303</v>
      </c>
    </row>
    <row r="36" spans="5:18" ht="15.75" thickBot="1">
      <c r="E36" s="89" t="s">
        <v>261</v>
      </c>
      <c r="F36" s="98"/>
      <c r="G36" s="98"/>
      <c r="H36" s="75" t="s">
        <v>254</v>
      </c>
      <c r="I36" s="98"/>
      <c r="J36" s="98"/>
      <c r="K36" s="98"/>
      <c r="L36" s="101"/>
      <c r="M36" s="100"/>
      <c r="P36" s="80">
        <v>33</v>
      </c>
      <c r="Q36" s="81" t="s">
        <v>354</v>
      </c>
      <c r="R36" s="75" t="s">
        <v>261</v>
      </c>
    </row>
    <row r="37" spans="5:18" ht="15.75" thickBot="1">
      <c r="E37" s="89" t="s">
        <v>250</v>
      </c>
      <c r="F37" s="98"/>
      <c r="G37" s="98"/>
      <c r="H37" s="75" t="s">
        <v>326</v>
      </c>
      <c r="I37" s="98"/>
      <c r="J37" s="98"/>
      <c r="K37" s="98"/>
      <c r="L37" s="101"/>
      <c r="M37" s="100"/>
      <c r="P37" s="80">
        <v>34</v>
      </c>
      <c r="Q37" s="81" t="s">
        <v>354</v>
      </c>
      <c r="R37" s="75" t="s">
        <v>250</v>
      </c>
    </row>
    <row r="38" spans="5:18" ht="48.75" customHeight="1" thickBot="1">
      <c r="E38" s="89" t="s">
        <v>258</v>
      </c>
      <c r="F38" s="98"/>
      <c r="G38" s="98"/>
      <c r="H38" s="75" t="s">
        <v>237</v>
      </c>
      <c r="I38" s="98"/>
      <c r="J38" s="98"/>
      <c r="K38" s="98"/>
      <c r="L38" s="101"/>
      <c r="M38" s="100"/>
      <c r="P38" s="80">
        <v>35</v>
      </c>
      <c r="Q38" s="81" t="s">
        <v>354</v>
      </c>
      <c r="R38" s="75" t="s">
        <v>258</v>
      </c>
    </row>
    <row r="39" spans="5:18" ht="73.5" customHeight="1" thickBot="1">
      <c r="E39" s="89" t="s">
        <v>253</v>
      </c>
      <c r="F39" s="98"/>
      <c r="G39" s="98"/>
      <c r="H39" s="75" t="s">
        <v>239</v>
      </c>
      <c r="I39" s="98"/>
      <c r="J39" s="98"/>
      <c r="K39" s="98"/>
      <c r="L39" s="101"/>
      <c r="M39" s="100"/>
      <c r="P39" s="80">
        <v>36</v>
      </c>
      <c r="Q39" s="81" t="s">
        <v>354</v>
      </c>
      <c r="R39" s="75" t="s">
        <v>253</v>
      </c>
    </row>
    <row r="40" spans="5:18" ht="119.25" customHeight="1" thickBot="1">
      <c r="E40" s="89" t="s">
        <v>304</v>
      </c>
      <c r="F40" s="98"/>
      <c r="G40" s="98"/>
      <c r="H40" s="75" t="s">
        <v>260</v>
      </c>
      <c r="I40" s="98"/>
      <c r="J40" s="98"/>
      <c r="K40" s="98"/>
      <c r="L40" s="101"/>
      <c r="M40" s="100"/>
      <c r="P40" s="80">
        <v>37</v>
      </c>
      <c r="Q40" s="81" t="s">
        <v>354</v>
      </c>
      <c r="R40" s="75" t="s">
        <v>304</v>
      </c>
    </row>
    <row r="41" spans="5:18" ht="59.25" customHeight="1" thickBot="1">
      <c r="E41" s="89" t="s">
        <v>190</v>
      </c>
      <c r="F41" s="98"/>
      <c r="G41" s="98"/>
      <c r="H41" s="75" t="s">
        <v>265</v>
      </c>
      <c r="I41" s="98"/>
      <c r="J41" s="98"/>
      <c r="K41" s="98"/>
      <c r="L41" s="101"/>
      <c r="M41" s="100"/>
      <c r="P41" s="80">
        <v>38</v>
      </c>
      <c r="Q41" s="81" t="s">
        <v>354</v>
      </c>
      <c r="R41" s="75" t="s">
        <v>190</v>
      </c>
    </row>
    <row r="42" spans="5:18" ht="45" customHeight="1" thickBot="1">
      <c r="E42" s="89" t="s">
        <v>305</v>
      </c>
      <c r="F42" s="98"/>
      <c r="G42" s="98"/>
      <c r="H42" s="75" t="s">
        <v>283</v>
      </c>
      <c r="I42" s="98"/>
      <c r="J42" s="98"/>
      <c r="K42" s="98"/>
      <c r="L42" s="101"/>
      <c r="M42" s="100"/>
      <c r="P42" s="80">
        <v>39</v>
      </c>
      <c r="Q42" s="81" t="s">
        <v>354</v>
      </c>
      <c r="R42" s="75" t="s">
        <v>305</v>
      </c>
    </row>
    <row r="43" spans="5:18" ht="26.25" thickBot="1">
      <c r="E43" s="92" t="s">
        <v>306</v>
      </c>
      <c r="F43" s="98"/>
      <c r="G43" s="98"/>
      <c r="H43" s="75" t="s">
        <v>219</v>
      </c>
      <c r="I43" s="98"/>
      <c r="J43" s="98"/>
      <c r="K43" s="98"/>
      <c r="L43" s="101"/>
      <c r="M43" s="100"/>
      <c r="P43" s="80">
        <v>40</v>
      </c>
      <c r="Q43" s="81" t="s">
        <v>354</v>
      </c>
      <c r="R43" s="78" t="s">
        <v>306</v>
      </c>
    </row>
    <row r="44" spans="5:18" ht="39" thickBot="1">
      <c r="E44" s="89" t="s">
        <v>307</v>
      </c>
      <c r="F44" s="98"/>
      <c r="G44" s="98"/>
      <c r="H44" s="75" t="s">
        <v>259</v>
      </c>
      <c r="I44" s="98"/>
      <c r="J44" s="98"/>
      <c r="K44" s="98"/>
      <c r="L44" s="101"/>
      <c r="M44" s="100"/>
      <c r="P44" s="80">
        <v>41</v>
      </c>
      <c r="Q44" s="81" t="s">
        <v>354</v>
      </c>
      <c r="R44" s="75" t="s">
        <v>307</v>
      </c>
    </row>
    <row r="45" spans="5:18" ht="72.75" customHeight="1" thickBot="1">
      <c r="E45" s="89" t="s">
        <v>308</v>
      </c>
      <c r="F45" s="98"/>
      <c r="G45" s="98"/>
      <c r="H45" s="75" t="s">
        <v>210</v>
      </c>
      <c r="I45" s="98"/>
      <c r="J45" s="98"/>
      <c r="K45" s="98"/>
      <c r="L45" s="101"/>
      <c r="M45" s="100"/>
      <c r="P45" s="80">
        <v>42</v>
      </c>
      <c r="Q45" s="81" t="s">
        <v>354</v>
      </c>
      <c r="R45" s="75" t="s">
        <v>308</v>
      </c>
    </row>
    <row r="46" spans="5:18" ht="39" thickBot="1">
      <c r="E46" s="89" t="s">
        <v>246</v>
      </c>
      <c r="F46" s="98"/>
      <c r="G46" s="98"/>
      <c r="H46" s="75" t="s">
        <v>212</v>
      </c>
      <c r="I46" s="98"/>
      <c r="J46" s="98"/>
      <c r="K46" s="98"/>
      <c r="L46" s="101"/>
      <c r="M46" s="100"/>
      <c r="P46" s="80">
        <v>43</v>
      </c>
      <c r="Q46" s="81" t="s">
        <v>354</v>
      </c>
      <c r="R46" s="75" t="s">
        <v>246</v>
      </c>
    </row>
    <row r="47" spans="5:18" ht="49.5" customHeight="1" thickBot="1">
      <c r="E47" s="89" t="s">
        <v>264</v>
      </c>
      <c r="F47" s="98"/>
      <c r="G47" s="98"/>
      <c r="H47" s="75" t="s">
        <v>327</v>
      </c>
      <c r="I47" s="98"/>
      <c r="J47" s="98"/>
      <c r="K47" s="98"/>
      <c r="L47" s="101"/>
      <c r="M47" s="100"/>
      <c r="P47" s="80">
        <v>44</v>
      </c>
      <c r="Q47" s="81" t="s">
        <v>354</v>
      </c>
      <c r="R47" s="75" t="s">
        <v>264</v>
      </c>
    </row>
    <row r="48" spans="5:18" ht="27" customHeight="1" thickBot="1">
      <c r="E48" s="89" t="s">
        <v>262</v>
      </c>
      <c r="F48" s="98"/>
      <c r="G48" s="98"/>
      <c r="H48" s="75" t="s">
        <v>256</v>
      </c>
      <c r="I48" s="98"/>
      <c r="J48" s="98"/>
      <c r="K48" s="98"/>
      <c r="L48" s="101"/>
      <c r="M48" s="100"/>
      <c r="P48" s="80">
        <v>45</v>
      </c>
      <c r="Q48" s="81" t="s">
        <v>354</v>
      </c>
      <c r="R48" s="75" t="s">
        <v>262</v>
      </c>
    </row>
    <row r="49" spans="5:18" ht="47.25" customHeight="1" thickBot="1">
      <c r="E49" s="89" t="s">
        <v>309</v>
      </c>
      <c r="F49" s="98"/>
      <c r="G49" s="98"/>
      <c r="H49" s="75" t="s">
        <v>328</v>
      </c>
      <c r="I49" s="98"/>
      <c r="J49" s="98"/>
      <c r="K49" s="98"/>
      <c r="L49" s="101"/>
      <c r="M49" s="100"/>
      <c r="P49" s="80">
        <v>46</v>
      </c>
      <c r="Q49" s="81" t="s">
        <v>354</v>
      </c>
      <c r="R49" s="75" t="s">
        <v>309</v>
      </c>
    </row>
    <row r="50" spans="5:18" ht="22.5" customHeight="1" thickBot="1">
      <c r="E50" s="89" t="s">
        <v>242</v>
      </c>
      <c r="F50" s="98"/>
      <c r="G50" s="98"/>
      <c r="H50" s="75" t="s">
        <v>285</v>
      </c>
      <c r="I50" s="98"/>
      <c r="J50" s="98"/>
      <c r="K50" s="98"/>
      <c r="L50" s="101"/>
      <c r="M50" s="100"/>
      <c r="P50" s="80">
        <v>47</v>
      </c>
      <c r="Q50" s="81" t="s">
        <v>354</v>
      </c>
      <c r="R50" s="75" t="s">
        <v>242</v>
      </c>
    </row>
    <row r="51" spans="5:18" ht="48" customHeight="1" thickBot="1">
      <c r="E51" s="89" t="s">
        <v>235</v>
      </c>
      <c r="F51" s="98"/>
      <c r="G51" s="98"/>
      <c r="H51" s="75" t="s">
        <v>222</v>
      </c>
      <c r="I51" s="98"/>
      <c r="J51" s="98"/>
      <c r="K51" s="98"/>
      <c r="L51" s="101"/>
      <c r="M51" s="100"/>
      <c r="P51" s="80">
        <v>48</v>
      </c>
      <c r="Q51" s="81" t="s">
        <v>354</v>
      </c>
      <c r="R51" s="75" t="s">
        <v>235</v>
      </c>
    </row>
    <row r="52" spans="5:18" ht="56.25" customHeight="1" thickBot="1">
      <c r="E52" s="89" t="s">
        <v>243</v>
      </c>
      <c r="F52" s="98"/>
      <c r="G52" s="98"/>
      <c r="H52" s="75" t="s">
        <v>282</v>
      </c>
      <c r="I52" s="98"/>
      <c r="J52" s="98"/>
      <c r="K52" s="98"/>
      <c r="L52" s="101"/>
      <c r="M52" s="100"/>
      <c r="P52" s="80">
        <v>49</v>
      </c>
      <c r="Q52" s="81" t="s">
        <v>354</v>
      </c>
      <c r="R52" s="75" t="s">
        <v>243</v>
      </c>
    </row>
    <row r="53" spans="5:18" ht="26.25" thickBot="1">
      <c r="E53" s="89" t="s">
        <v>227</v>
      </c>
      <c r="F53" s="98"/>
      <c r="G53" s="98"/>
      <c r="H53" s="75" t="s">
        <v>218</v>
      </c>
      <c r="I53" s="98"/>
      <c r="J53" s="98"/>
      <c r="K53" s="98"/>
      <c r="L53" s="101"/>
      <c r="M53" s="100"/>
      <c r="P53" s="80">
        <v>50</v>
      </c>
      <c r="Q53" s="81" t="s">
        <v>354</v>
      </c>
      <c r="R53" s="75" t="s">
        <v>227</v>
      </c>
    </row>
    <row r="54" spans="5:18" ht="26.25" thickBot="1">
      <c r="E54" s="89" t="s">
        <v>310</v>
      </c>
      <c r="F54" s="98"/>
      <c r="G54" s="98"/>
      <c r="H54" s="75" t="s">
        <v>329</v>
      </c>
      <c r="I54" s="98"/>
      <c r="J54" s="98"/>
      <c r="K54" s="98"/>
      <c r="L54" s="101"/>
      <c r="M54" s="100"/>
      <c r="P54" s="80">
        <v>51</v>
      </c>
      <c r="Q54" s="81" t="s">
        <v>354</v>
      </c>
      <c r="R54" s="75" t="s">
        <v>310</v>
      </c>
    </row>
    <row r="55" spans="5:18" ht="15.75" thickBot="1">
      <c r="E55" s="89" t="s">
        <v>217</v>
      </c>
      <c r="F55" s="98"/>
      <c r="G55" s="98"/>
      <c r="H55" s="75" t="s">
        <v>249</v>
      </c>
      <c r="I55" s="98"/>
      <c r="J55" s="98"/>
      <c r="K55" s="98"/>
      <c r="L55" s="101"/>
      <c r="M55" s="100"/>
      <c r="P55" s="80">
        <v>52</v>
      </c>
      <c r="Q55" s="81" t="s">
        <v>354</v>
      </c>
      <c r="R55" s="75" t="s">
        <v>217</v>
      </c>
    </row>
    <row r="56" spans="5:18" ht="49.5" customHeight="1" thickBot="1">
      <c r="E56" s="89" t="s">
        <v>229</v>
      </c>
      <c r="F56" s="98"/>
      <c r="G56" s="98"/>
      <c r="H56" s="75" t="s">
        <v>330</v>
      </c>
      <c r="I56" s="98"/>
      <c r="J56" s="98"/>
      <c r="K56" s="98"/>
      <c r="L56" s="101"/>
      <c r="M56" s="100"/>
      <c r="P56" s="80">
        <v>53</v>
      </c>
      <c r="Q56" s="81" t="s">
        <v>354</v>
      </c>
      <c r="R56" s="75" t="s">
        <v>229</v>
      </c>
    </row>
    <row r="57" spans="5:18" ht="27" customHeight="1" thickBot="1">
      <c r="E57" s="89" t="s">
        <v>216</v>
      </c>
      <c r="F57" s="98"/>
      <c r="G57" s="98"/>
      <c r="H57" s="75" t="s">
        <v>331</v>
      </c>
      <c r="I57" s="98"/>
      <c r="J57" s="98"/>
      <c r="K57" s="98"/>
      <c r="L57" s="101"/>
      <c r="M57" s="100"/>
      <c r="P57" s="80">
        <v>54</v>
      </c>
      <c r="Q57" s="81" t="s">
        <v>354</v>
      </c>
      <c r="R57" s="75" t="s">
        <v>216</v>
      </c>
    </row>
    <row r="58" spans="5:18" ht="26.25" thickBot="1">
      <c r="E58" s="89" t="s">
        <v>257</v>
      </c>
      <c r="F58" s="98"/>
      <c r="G58" s="98"/>
      <c r="H58" s="75" t="s">
        <v>332</v>
      </c>
      <c r="I58" s="98"/>
      <c r="J58" s="98"/>
      <c r="K58" s="98"/>
      <c r="L58" s="101"/>
      <c r="M58" s="100"/>
      <c r="P58" s="80">
        <v>55</v>
      </c>
      <c r="Q58" s="81" t="s">
        <v>354</v>
      </c>
      <c r="R58" s="75" t="s">
        <v>257</v>
      </c>
    </row>
    <row r="59" spans="5:18" ht="30.75" customHeight="1" thickBot="1">
      <c r="E59" s="89" t="s">
        <v>233</v>
      </c>
      <c r="F59" s="98"/>
      <c r="G59" s="98"/>
      <c r="H59" s="98"/>
      <c r="I59" s="98"/>
      <c r="J59" s="98"/>
      <c r="K59" s="98"/>
      <c r="L59" s="101"/>
      <c r="M59" s="100"/>
      <c r="P59" s="80">
        <v>56</v>
      </c>
      <c r="Q59" s="81" t="s">
        <v>354</v>
      </c>
      <c r="R59" s="75" t="s">
        <v>233</v>
      </c>
    </row>
    <row r="60" spans="5:18" ht="54.75" customHeight="1" thickBot="1">
      <c r="E60" s="89" t="s">
        <v>268</v>
      </c>
      <c r="F60" s="98"/>
      <c r="G60" s="98"/>
      <c r="H60" s="98"/>
      <c r="I60" s="98"/>
      <c r="J60" s="98"/>
      <c r="K60" s="98"/>
      <c r="L60" s="101"/>
      <c r="M60" s="100"/>
      <c r="P60" s="80">
        <v>57</v>
      </c>
      <c r="Q60" s="81" t="s">
        <v>354</v>
      </c>
      <c r="R60" s="75" t="s">
        <v>268</v>
      </c>
    </row>
    <row r="61" spans="5:18" ht="26.25" thickBot="1">
      <c r="E61" s="89" t="s">
        <v>267</v>
      </c>
      <c r="F61" s="98"/>
      <c r="G61" s="98"/>
      <c r="H61" s="98"/>
      <c r="I61" s="98"/>
      <c r="J61" s="98"/>
      <c r="K61" s="98"/>
      <c r="L61" s="101"/>
      <c r="M61" s="100"/>
      <c r="P61" s="80">
        <v>58</v>
      </c>
      <c r="Q61" s="81" t="s">
        <v>354</v>
      </c>
      <c r="R61" s="75" t="s">
        <v>267</v>
      </c>
    </row>
    <row r="62" spans="5:18" ht="15.75" thickBot="1">
      <c r="E62" s="89" t="s">
        <v>211</v>
      </c>
      <c r="F62" s="98"/>
      <c r="G62" s="98"/>
      <c r="H62" s="98"/>
      <c r="I62" s="98"/>
      <c r="J62" s="98"/>
      <c r="K62" s="98"/>
      <c r="L62" s="101"/>
      <c r="M62" s="100"/>
      <c r="P62" s="80">
        <v>59</v>
      </c>
      <c r="Q62" s="81" t="s">
        <v>354</v>
      </c>
      <c r="R62" s="75" t="s">
        <v>211</v>
      </c>
    </row>
    <row r="63" spans="5:18" ht="25.5">
      <c r="P63" s="80">
        <v>60</v>
      </c>
      <c r="Q63" s="83" t="s">
        <v>355</v>
      </c>
      <c r="R63" s="75" t="s">
        <v>196</v>
      </c>
    </row>
    <row r="64" spans="5:18">
      <c r="P64" s="80">
        <v>61</v>
      </c>
      <c r="Q64" s="83" t="s">
        <v>355</v>
      </c>
      <c r="R64" s="75" t="s">
        <v>191</v>
      </c>
    </row>
    <row r="65" spans="16:18" ht="25.5">
      <c r="P65" s="80">
        <v>62</v>
      </c>
      <c r="Q65" s="83" t="s">
        <v>356</v>
      </c>
      <c r="R65" s="75" t="s">
        <v>192</v>
      </c>
    </row>
    <row r="66" spans="16:18">
      <c r="P66" s="80">
        <v>63</v>
      </c>
      <c r="Q66" s="83" t="s">
        <v>357</v>
      </c>
      <c r="R66" s="75" t="s">
        <v>286</v>
      </c>
    </row>
    <row r="67" spans="16:18" ht="25.5">
      <c r="P67" s="80">
        <v>64</v>
      </c>
      <c r="Q67" s="83" t="s">
        <v>357</v>
      </c>
      <c r="R67" s="75" t="s">
        <v>241</v>
      </c>
    </row>
    <row r="68" spans="16:18">
      <c r="P68" s="80">
        <v>65</v>
      </c>
      <c r="Q68" s="83" t="s">
        <v>357</v>
      </c>
      <c r="R68" s="75" t="s">
        <v>311</v>
      </c>
    </row>
    <row r="69" spans="16:18">
      <c r="P69" s="80">
        <v>66</v>
      </c>
      <c r="Q69" s="83" t="s">
        <v>357</v>
      </c>
      <c r="R69" s="75" t="s">
        <v>214</v>
      </c>
    </row>
    <row r="70" spans="16:18" ht="25.5">
      <c r="P70" s="80">
        <v>67</v>
      </c>
      <c r="Q70" s="83" t="s">
        <v>357</v>
      </c>
      <c r="R70" s="75" t="s">
        <v>215</v>
      </c>
    </row>
    <row r="71" spans="16:18">
      <c r="P71" s="80">
        <v>68</v>
      </c>
      <c r="Q71" s="83" t="s">
        <v>357</v>
      </c>
      <c r="R71" s="75" t="s">
        <v>312</v>
      </c>
    </row>
    <row r="72" spans="16:18">
      <c r="P72" s="80">
        <v>69</v>
      </c>
      <c r="Q72" s="83" t="s">
        <v>357</v>
      </c>
      <c r="R72" s="75" t="s">
        <v>313</v>
      </c>
    </row>
    <row r="73" spans="16:18">
      <c r="P73" s="80">
        <v>70</v>
      </c>
      <c r="Q73" s="83" t="s">
        <v>357</v>
      </c>
      <c r="R73" s="75" t="s">
        <v>193</v>
      </c>
    </row>
    <row r="74" spans="16:18" ht="25.5">
      <c r="P74" s="80">
        <v>71</v>
      </c>
      <c r="Q74" s="83" t="s">
        <v>357</v>
      </c>
      <c r="R74" s="75" t="s">
        <v>197</v>
      </c>
    </row>
    <row r="75" spans="16:18" ht="25.5">
      <c r="P75" s="80">
        <v>72</v>
      </c>
      <c r="Q75" s="83" t="s">
        <v>357</v>
      </c>
      <c r="R75" s="75" t="s">
        <v>314</v>
      </c>
    </row>
    <row r="76" spans="16:18">
      <c r="P76" s="80">
        <v>73</v>
      </c>
      <c r="Q76" s="83" t="s">
        <v>357</v>
      </c>
      <c r="R76" s="75" t="s">
        <v>315</v>
      </c>
    </row>
    <row r="77" spans="16:18">
      <c r="P77" s="80">
        <v>74</v>
      </c>
      <c r="Q77" s="83" t="s">
        <v>357</v>
      </c>
      <c r="R77" s="75" t="s">
        <v>316</v>
      </c>
    </row>
    <row r="78" spans="16:18">
      <c r="P78" s="80">
        <v>75</v>
      </c>
      <c r="Q78" s="83" t="s">
        <v>357</v>
      </c>
      <c r="R78" s="75" t="s">
        <v>317</v>
      </c>
    </row>
    <row r="79" spans="16:18">
      <c r="P79" s="80">
        <v>76</v>
      </c>
      <c r="Q79" s="83" t="s">
        <v>357</v>
      </c>
      <c r="R79" s="75" t="s">
        <v>318</v>
      </c>
    </row>
    <row r="80" spans="16:18">
      <c r="P80" s="80">
        <v>77</v>
      </c>
      <c r="Q80" s="83" t="s">
        <v>357</v>
      </c>
      <c r="R80" s="75" t="s">
        <v>279</v>
      </c>
    </row>
    <row r="81" spans="16:18" ht="25.5">
      <c r="P81" s="80">
        <v>78</v>
      </c>
      <c r="Q81" s="83" t="s">
        <v>357</v>
      </c>
      <c r="R81" s="75" t="s">
        <v>206</v>
      </c>
    </row>
    <row r="82" spans="16:18" ht="25.5">
      <c r="P82" s="80">
        <v>79</v>
      </c>
      <c r="Q82" s="83" t="s">
        <v>357</v>
      </c>
      <c r="R82" s="75" t="s">
        <v>319</v>
      </c>
    </row>
    <row r="83" spans="16:18">
      <c r="P83" s="80">
        <v>80</v>
      </c>
      <c r="Q83" s="83" t="s">
        <v>357</v>
      </c>
      <c r="R83" s="75" t="s">
        <v>320</v>
      </c>
    </row>
    <row r="84" spans="16:18">
      <c r="P84" s="80">
        <v>81</v>
      </c>
      <c r="Q84" s="83" t="s">
        <v>357</v>
      </c>
      <c r="R84" s="75" t="s">
        <v>224</v>
      </c>
    </row>
    <row r="85" spans="16:18" ht="25.5">
      <c r="P85" s="80">
        <v>82</v>
      </c>
      <c r="Q85" s="83" t="s">
        <v>357</v>
      </c>
      <c r="R85" s="75" t="s">
        <v>226</v>
      </c>
    </row>
    <row r="86" spans="16:18" ht="25.5">
      <c r="P86" s="80">
        <v>83</v>
      </c>
      <c r="Q86" s="83" t="s">
        <v>357</v>
      </c>
      <c r="R86" s="75" t="s">
        <v>228</v>
      </c>
    </row>
    <row r="87" spans="16:18" ht="25.5">
      <c r="P87" s="80">
        <v>84</v>
      </c>
      <c r="Q87" s="83" t="s">
        <v>357</v>
      </c>
      <c r="R87" s="75" t="s">
        <v>263</v>
      </c>
    </row>
    <row r="88" spans="16:18">
      <c r="P88" s="80">
        <v>85</v>
      </c>
      <c r="Q88" s="83" t="s">
        <v>357</v>
      </c>
      <c r="R88" s="75" t="s">
        <v>230</v>
      </c>
    </row>
    <row r="89" spans="16:18">
      <c r="P89" s="80">
        <v>86</v>
      </c>
      <c r="Q89" s="83" t="s">
        <v>357</v>
      </c>
      <c r="R89" s="75" t="s">
        <v>232</v>
      </c>
    </row>
    <row r="90" spans="16:18" ht="25.5">
      <c r="P90" s="80">
        <v>87</v>
      </c>
      <c r="Q90" s="83" t="s">
        <v>357</v>
      </c>
      <c r="R90" s="75" t="s">
        <v>234</v>
      </c>
    </row>
    <row r="91" spans="16:18">
      <c r="P91" s="80">
        <v>88</v>
      </c>
      <c r="Q91" s="83" t="s">
        <v>357</v>
      </c>
      <c r="R91" s="75" t="s">
        <v>321</v>
      </c>
    </row>
    <row r="92" spans="16:18">
      <c r="P92" s="80">
        <v>89</v>
      </c>
      <c r="Q92" s="83" t="s">
        <v>357</v>
      </c>
      <c r="R92" s="75" t="s">
        <v>322</v>
      </c>
    </row>
    <row r="93" spans="16:18">
      <c r="P93" s="80">
        <v>90</v>
      </c>
      <c r="Q93" s="83" t="s">
        <v>357</v>
      </c>
      <c r="R93" s="75" t="s">
        <v>323</v>
      </c>
    </row>
    <row r="94" spans="16:18">
      <c r="P94" s="80">
        <v>91</v>
      </c>
      <c r="Q94" s="83" t="s">
        <v>357</v>
      </c>
      <c r="R94" s="75" t="s">
        <v>280</v>
      </c>
    </row>
    <row r="95" spans="16:18" ht="25.5">
      <c r="P95" s="80">
        <v>92</v>
      </c>
      <c r="Q95" s="83" t="s">
        <v>357</v>
      </c>
      <c r="R95" s="75" t="s">
        <v>209</v>
      </c>
    </row>
    <row r="96" spans="16:18">
      <c r="P96" s="80">
        <v>93</v>
      </c>
      <c r="Q96" s="83" t="s">
        <v>357</v>
      </c>
      <c r="R96" s="75" t="s">
        <v>324</v>
      </c>
    </row>
    <row r="97" spans="16:18">
      <c r="P97" s="80">
        <v>94</v>
      </c>
      <c r="Q97" s="83" t="s">
        <v>357</v>
      </c>
      <c r="R97" s="75" t="s">
        <v>325</v>
      </c>
    </row>
    <row r="98" spans="16:18">
      <c r="P98" s="80">
        <v>95</v>
      </c>
      <c r="Q98" s="83" t="s">
        <v>357</v>
      </c>
      <c r="R98" s="75" t="s">
        <v>254</v>
      </c>
    </row>
    <row r="99" spans="16:18">
      <c r="P99" s="80">
        <v>96</v>
      </c>
      <c r="Q99" s="83" t="s">
        <v>357</v>
      </c>
      <c r="R99" s="75" t="s">
        <v>326</v>
      </c>
    </row>
    <row r="100" spans="16:18" ht="25.5">
      <c r="P100" s="80">
        <v>97</v>
      </c>
      <c r="Q100" s="83" t="s">
        <v>357</v>
      </c>
      <c r="R100" s="75" t="s">
        <v>237</v>
      </c>
    </row>
    <row r="101" spans="16:18" ht="25.5">
      <c r="P101" s="80">
        <v>98</v>
      </c>
      <c r="Q101" s="83" t="s">
        <v>357</v>
      </c>
      <c r="R101" s="75" t="s">
        <v>239</v>
      </c>
    </row>
    <row r="102" spans="16:18">
      <c r="P102" s="80">
        <v>99</v>
      </c>
      <c r="Q102" s="83" t="s">
        <v>357</v>
      </c>
      <c r="R102" s="75" t="s">
        <v>260</v>
      </c>
    </row>
    <row r="103" spans="16:18">
      <c r="P103" s="80">
        <v>100</v>
      </c>
      <c r="Q103" s="83" t="s">
        <v>357</v>
      </c>
      <c r="R103" s="75" t="s">
        <v>265</v>
      </c>
    </row>
    <row r="104" spans="16:18">
      <c r="P104" s="80">
        <v>101</v>
      </c>
      <c r="Q104" s="83" t="s">
        <v>357</v>
      </c>
      <c r="R104" s="75" t="s">
        <v>283</v>
      </c>
    </row>
    <row r="105" spans="16:18" ht="25.5">
      <c r="P105" s="80">
        <v>102</v>
      </c>
      <c r="Q105" s="83" t="s">
        <v>357</v>
      </c>
      <c r="R105" s="75" t="s">
        <v>219</v>
      </c>
    </row>
    <row r="106" spans="16:18">
      <c r="P106" s="80">
        <v>103</v>
      </c>
      <c r="Q106" s="83" t="s">
        <v>357</v>
      </c>
      <c r="R106" s="75" t="s">
        <v>259</v>
      </c>
    </row>
    <row r="107" spans="16:18">
      <c r="P107" s="80">
        <v>104</v>
      </c>
      <c r="Q107" s="83" t="s">
        <v>357</v>
      </c>
      <c r="R107" s="75" t="s">
        <v>210</v>
      </c>
    </row>
    <row r="108" spans="16:18" ht="25.5">
      <c r="P108" s="80">
        <v>105</v>
      </c>
      <c r="Q108" s="83" t="s">
        <v>357</v>
      </c>
      <c r="R108" s="75" t="s">
        <v>212</v>
      </c>
    </row>
    <row r="109" spans="16:18">
      <c r="P109" s="80">
        <v>106</v>
      </c>
      <c r="Q109" s="83" t="s">
        <v>357</v>
      </c>
      <c r="R109" s="75" t="s">
        <v>327</v>
      </c>
    </row>
    <row r="110" spans="16:18">
      <c r="P110" s="80">
        <v>107</v>
      </c>
      <c r="Q110" s="83" t="s">
        <v>358</v>
      </c>
      <c r="R110" s="75" t="s">
        <v>256</v>
      </c>
    </row>
    <row r="111" spans="16:18">
      <c r="P111" s="80">
        <v>108</v>
      </c>
      <c r="Q111" s="83" t="s">
        <v>357</v>
      </c>
      <c r="R111" s="75" t="s">
        <v>328</v>
      </c>
    </row>
    <row r="112" spans="16:18">
      <c r="P112" s="80">
        <v>109</v>
      </c>
      <c r="Q112" s="83" t="s">
        <v>357</v>
      </c>
      <c r="R112" s="75" t="s">
        <v>285</v>
      </c>
    </row>
    <row r="113" spans="16:18" ht="25.5">
      <c r="P113" s="80">
        <v>110</v>
      </c>
      <c r="Q113" s="83" t="s">
        <v>357</v>
      </c>
      <c r="R113" s="75" t="s">
        <v>222</v>
      </c>
    </row>
    <row r="114" spans="16:18">
      <c r="P114" s="80">
        <v>111</v>
      </c>
      <c r="Q114" s="83" t="s">
        <v>357</v>
      </c>
      <c r="R114" s="75" t="s">
        <v>282</v>
      </c>
    </row>
    <row r="115" spans="16:18" ht="25.5">
      <c r="P115" s="80">
        <v>112</v>
      </c>
      <c r="Q115" s="83" t="s">
        <v>357</v>
      </c>
      <c r="R115" s="75" t="s">
        <v>218</v>
      </c>
    </row>
    <row r="116" spans="16:18">
      <c r="P116" s="80">
        <v>113</v>
      </c>
      <c r="Q116" s="83" t="s">
        <v>357</v>
      </c>
      <c r="R116" s="75" t="s">
        <v>329</v>
      </c>
    </row>
    <row r="117" spans="16:18">
      <c r="P117" s="80">
        <v>114</v>
      </c>
      <c r="Q117" s="83" t="s">
        <v>357</v>
      </c>
      <c r="R117" s="75" t="s">
        <v>249</v>
      </c>
    </row>
    <row r="118" spans="16:18" ht="25.5">
      <c r="P118" s="80">
        <v>115</v>
      </c>
      <c r="Q118" s="83" t="s">
        <v>357</v>
      </c>
      <c r="R118" s="75" t="s">
        <v>330</v>
      </c>
    </row>
    <row r="119" spans="16:18">
      <c r="P119" s="80">
        <v>116</v>
      </c>
      <c r="Q119" s="83" t="s">
        <v>357</v>
      </c>
      <c r="R119" s="75" t="s">
        <v>331</v>
      </c>
    </row>
    <row r="120" spans="16:18" ht="25.5">
      <c r="P120" s="80">
        <v>117</v>
      </c>
      <c r="Q120" s="83" t="s">
        <v>357</v>
      </c>
      <c r="R120" s="75" t="s">
        <v>332</v>
      </c>
    </row>
    <row r="121" spans="16:18" ht="25.5">
      <c r="P121" s="80">
        <v>118</v>
      </c>
      <c r="Q121" s="83" t="s">
        <v>359</v>
      </c>
      <c r="R121" s="75" t="s">
        <v>194</v>
      </c>
    </row>
    <row r="122" spans="16:18" ht="38.25">
      <c r="P122" s="80">
        <v>119</v>
      </c>
      <c r="Q122" s="83" t="s">
        <v>359</v>
      </c>
      <c r="R122" s="75" t="s">
        <v>198</v>
      </c>
    </row>
    <row r="123" spans="16:18" ht="25.5">
      <c r="P123" s="80">
        <v>120</v>
      </c>
      <c r="Q123" s="83" t="s">
        <v>359</v>
      </c>
      <c r="R123" s="75" t="s">
        <v>201</v>
      </c>
    </row>
    <row r="124" spans="16:18" ht="25.5">
      <c r="P124" s="80">
        <v>121</v>
      </c>
      <c r="Q124" s="83" t="s">
        <v>359</v>
      </c>
      <c r="R124" s="75" t="s">
        <v>205</v>
      </c>
    </row>
    <row r="125" spans="16:18" ht="25.5">
      <c r="P125" s="80">
        <v>122</v>
      </c>
      <c r="Q125" s="83" t="s">
        <v>359</v>
      </c>
      <c r="R125" s="75" t="s">
        <v>207</v>
      </c>
    </row>
    <row r="126" spans="16:18" ht="25.5">
      <c r="P126" s="80">
        <v>123</v>
      </c>
      <c r="Q126" s="83" t="s">
        <v>359</v>
      </c>
      <c r="R126" s="75" t="s">
        <v>208</v>
      </c>
    </row>
    <row r="127" spans="16:18" ht="25.5">
      <c r="P127" s="80">
        <v>124</v>
      </c>
      <c r="Q127" s="83" t="s">
        <v>360</v>
      </c>
      <c r="R127" s="75" t="s">
        <v>333</v>
      </c>
    </row>
    <row r="128" spans="16:18" ht="25.5">
      <c r="P128" s="80">
        <v>125</v>
      </c>
      <c r="Q128" s="83" t="s">
        <v>360</v>
      </c>
      <c r="R128" s="75" t="s">
        <v>199</v>
      </c>
    </row>
    <row r="129" spans="16:18" ht="25.5">
      <c r="P129" s="80">
        <v>126</v>
      </c>
      <c r="Q129" s="83" t="s">
        <v>360</v>
      </c>
      <c r="R129" s="75" t="s">
        <v>202</v>
      </c>
    </row>
    <row r="130" spans="16:18" ht="38.25">
      <c r="P130" s="80">
        <v>127</v>
      </c>
      <c r="Q130" s="83" t="s">
        <v>361</v>
      </c>
      <c r="R130" s="75" t="s">
        <v>195</v>
      </c>
    </row>
    <row r="131" spans="16:18" ht="38.25">
      <c r="P131" s="80">
        <v>128</v>
      </c>
      <c r="Q131" s="83" t="s">
        <v>361</v>
      </c>
      <c r="R131" s="75" t="s">
        <v>200</v>
      </c>
    </row>
    <row r="132" spans="16:18" ht="64.5" customHeight="1">
      <c r="P132" s="80">
        <v>129</v>
      </c>
      <c r="Q132" s="83" t="s">
        <v>361</v>
      </c>
      <c r="R132" s="75" t="s">
        <v>203</v>
      </c>
    </row>
    <row r="133" spans="16:18">
      <c r="P133" s="80">
        <v>130</v>
      </c>
      <c r="Q133" s="84" t="s">
        <v>362</v>
      </c>
      <c r="R133" s="75" t="s">
        <v>334</v>
      </c>
    </row>
    <row r="134" spans="16:18">
      <c r="P134" s="80">
        <v>131</v>
      </c>
      <c r="Q134" s="84" t="s">
        <v>362</v>
      </c>
      <c r="R134" s="75" t="s">
        <v>293</v>
      </c>
    </row>
    <row r="135" spans="16:18" ht="39" customHeight="1">
      <c r="P135" s="80">
        <v>132</v>
      </c>
      <c r="Q135" s="84" t="s">
        <v>362</v>
      </c>
      <c r="R135" s="75" t="s">
        <v>335</v>
      </c>
    </row>
    <row r="136" spans="16:18">
      <c r="P136" s="80">
        <v>133</v>
      </c>
      <c r="Q136" s="84" t="s">
        <v>362</v>
      </c>
      <c r="R136" s="75" t="s">
        <v>336</v>
      </c>
    </row>
    <row r="137" spans="16:18" ht="24" customHeight="1">
      <c r="P137" s="80">
        <v>134</v>
      </c>
      <c r="Q137" s="84" t="s">
        <v>362</v>
      </c>
      <c r="R137" s="75" t="s">
        <v>337</v>
      </c>
    </row>
    <row r="138" spans="16:18" ht="32.25" customHeight="1">
      <c r="P138" s="80">
        <v>135</v>
      </c>
      <c r="Q138" s="84" t="s">
        <v>362</v>
      </c>
      <c r="R138" s="75" t="s">
        <v>338</v>
      </c>
    </row>
    <row r="139" spans="16:18" ht="24" customHeight="1">
      <c r="P139" s="80">
        <v>136</v>
      </c>
      <c r="Q139" s="84" t="s">
        <v>362</v>
      </c>
      <c r="R139" s="75" t="s">
        <v>339</v>
      </c>
    </row>
    <row r="140" spans="16:18" ht="63.75" customHeight="1">
      <c r="P140" s="80">
        <v>137</v>
      </c>
      <c r="Q140" s="85" t="s">
        <v>363</v>
      </c>
      <c r="R140" s="79" t="s">
        <v>340</v>
      </c>
    </row>
    <row r="141" spans="16:18" ht="76.5" customHeight="1">
      <c r="P141" s="80">
        <v>138</v>
      </c>
      <c r="Q141" s="85" t="s">
        <v>363</v>
      </c>
      <c r="R141" s="78" t="s">
        <v>341</v>
      </c>
    </row>
    <row r="142" spans="16:18" ht="52.5" customHeight="1">
      <c r="P142" s="80">
        <v>139</v>
      </c>
      <c r="Q142" s="85" t="s">
        <v>363</v>
      </c>
      <c r="R142" s="79" t="s">
        <v>342</v>
      </c>
    </row>
    <row r="143" spans="16:18" ht="100.5" customHeight="1">
      <c r="P143" s="80">
        <v>140</v>
      </c>
      <c r="Q143" s="85" t="s">
        <v>363</v>
      </c>
      <c r="R143" s="79" t="s">
        <v>343</v>
      </c>
    </row>
    <row r="144" spans="16:18" ht="66" customHeight="1">
      <c r="P144" s="80">
        <v>141</v>
      </c>
      <c r="Q144" s="85" t="s">
        <v>363</v>
      </c>
      <c r="R144" s="75" t="s">
        <v>344</v>
      </c>
    </row>
    <row r="145" spans="16:18" ht="51" customHeight="1">
      <c r="P145" s="80">
        <v>142</v>
      </c>
      <c r="Q145" s="85" t="s">
        <v>363</v>
      </c>
      <c r="R145" s="75" t="s">
        <v>345</v>
      </c>
    </row>
    <row r="146" spans="16:18" ht="60.75" customHeight="1">
      <c r="P146" s="86">
        <v>143</v>
      </c>
      <c r="Q146" s="85" t="s">
        <v>363</v>
      </c>
      <c r="R146" s="79" t="s">
        <v>346</v>
      </c>
    </row>
    <row r="147" spans="16:18" ht="46.5" customHeight="1">
      <c r="P147" s="86">
        <v>144</v>
      </c>
      <c r="Q147" s="85" t="s">
        <v>363</v>
      </c>
      <c r="R147" s="79" t="s">
        <v>347</v>
      </c>
    </row>
    <row r="148" spans="16:18" ht="84.75" customHeight="1">
      <c r="P148" s="86">
        <v>145</v>
      </c>
      <c r="Q148" s="85" t="s">
        <v>363</v>
      </c>
      <c r="R148" s="79" t="s">
        <v>348</v>
      </c>
    </row>
    <row r="149" spans="16:18" ht="78" customHeight="1">
      <c r="P149" s="86">
        <v>146</v>
      </c>
      <c r="Q149" s="85" t="s">
        <v>363</v>
      </c>
      <c r="R149" s="79" t="s">
        <v>349</v>
      </c>
    </row>
    <row r="150" spans="16:18" ht="25.5">
      <c r="P150" s="86">
        <v>147</v>
      </c>
      <c r="Q150" s="85" t="s">
        <v>363</v>
      </c>
      <c r="R150" s="79" t="s">
        <v>350</v>
      </c>
    </row>
    <row r="151" spans="16:18" ht="38.25">
      <c r="P151" s="86">
        <v>148</v>
      </c>
      <c r="Q151" s="85" t="s">
        <v>363</v>
      </c>
      <c r="R151" s="79" t="s">
        <v>351</v>
      </c>
    </row>
  </sheetData>
  <sheetProtection algorithmName="SHA-512" hashValue="2zOW014EH+TxTN15teD1CtPzW7FVlFbi1TGvA3m7BomV/n1QCC3eeaeIDn6ObQVaKZJ3N+ELb/x2cKO29mp8eg==" saltValue="sX+F0nQAxu7D+h9hLtrIpQ==" spinCount="100000" sheet="1" objects="1" scenarios="1"/>
  <pageMargins left="0.7" right="0.7" top="0.75" bottom="0.75" header="0.3" footer="0.3"/>
  <pageSetup scale="1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30323"/>
    <pageSetUpPr fitToPage="1"/>
  </sheetPr>
  <dimension ref="A1:T1002"/>
  <sheetViews>
    <sheetView showGridLines="0" view="pageLayout" topLeftCell="B7" zoomScaleNormal="100" workbookViewId="0">
      <selection activeCell="C26" sqref="C26:H27"/>
    </sheetView>
  </sheetViews>
  <sheetFormatPr baseColWidth="10" defaultColWidth="14.42578125" defaultRowHeight="15" customHeight="1"/>
  <cols>
    <col min="1" max="1" width="5.85546875" customWidth="1"/>
    <col min="2" max="2" width="50.85546875" customWidth="1"/>
    <col min="3" max="11" width="9.28515625" customWidth="1"/>
    <col min="12" max="12" width="36.7109375" customWidth="1"/>
    <col min="13" max="20" width="10.7109375" customWidth="1"/>
  </cols>
  <sheetData>
    <row r="1" spans="1:20" ht="41.25" customHeight="1">
      <c r="A1" s="113" t="s">
        <v>365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20" ht="24" customHeight="1">
      <c r="A2" s="115" t="s">
        <v>364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20" ht="7.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0" ht="25.5" customHeight="1">
      <c r="A4" s="70" t="s">
        <v>0</v>
      </c>
      <c r="B4" s="71" t="s">
        <v>278</v>
      </c>
      <c r="C4" s="125" t="s">
        <v>1</v>
      </c>
      <c r="D4" s="125"/>
      <c r="E4" s="125"/>
      <c r="F4" s="125"/>
      <c r="G4" s="125"/>
      <c r="H4" s="125"/>
      <c r="I4" s="2"/>
      <c r="J4" s="116" t="s">
        <v>2</v>
      </c>
      <c r="K4" s="117"/>
      <c r="L4" s="120" t="s">
        <v>373</v>
      </c>
    </row>
    <row r="5" spans="1:20" ht="58.5" customHeight="1">
      <c r="A5" s="46" t="s">
        <v>3</v>
      </c>
      <c r="B5" s="45" t="s">
        <v>4</v>
      </c>
      <c r="C5" s="126" t="s">
        <v>262</v>
      </c>
      <c r="D5" s="126"/>
      <c r="E5" s="126"/>
      <c r="F5" s="126"/>
      <c r="G5" s="126"/>
      <c r="H5" s="126"/>
      <c r="I5" s="2"/>
      <c r="J5" s="118"/>
      <c r="K5" s="119"/>
      <c r="L5" s="121"/>
    </row>
    <row r="6" spans="1:20" ht="9" customHeight="1">
      <c r="A6" s="3"/>
      <c r="B6" s="2"/>
      <c r="I6" s="2"/>
      <c r="J6" s="2"/>
      <c r="K6" s="2"/>
      <c r="L6" s="2"/>
      <c r="O6" s="2"/>
      <c r="P6" s="2"/>
      <c r="Q6" s="2"/>
      <c r="R6" s="2"/>
      <c r="S6" s="2"/>
      <c r="T6" s="2"/>
    </row>
    <row r="7" spans="1:20" ht="18" customHeight="1">
      <c r="A7" s="122" t="s">
        <v>6</v>
      </c>
      <c r="B7" s="127" t="s">
        <v>7</v>
      </c>
      <c r="C7" s="102" t="s">
        <v>8</v>
      </c>
      <c r="D7" s="105"/>
      <c r="E7" s="105"/>
      <c r="F7" s="105"/>
      <c r="G7" s="105"/>
      <c r="H7" s="105"/>
      <c r="I7" s="105"/>
      <c r="J7" s="105"/>
      <c r="K7" s="105"/>
      <c r="L7" s="103"/>
    </row>
    <row r="8" spans="1:20" ht="15" customHeight="1">
      <c r="A8" s="123"/>
      <c r="B8" s="128"/>
      <c r="C8" s="102" t="s">
        <v>9</v>
      </c>
      <c r="D8" s="103"/>
      <c r="E8" s="102" t="s">
        <v>10</v>
      </c>
      <c r="F8" s="103"/>
      <c r="G8" s="102" t="s">
        <v>11</v>
      </c>
      <c r="H8" s="103"/>
      <c r="I8" s="102" t="s">
        <v>12</v>
      </c>
      <c r="J8" s="103"/>
      <c r="K8" s="102" t="s">
        <v>13</v>
      </c>
      <c r="L8" s="103"/>
    </row>
    <row r="9" spans="1:20" ht="14.25" customHeight="1">
      <c r="A9" s="123"/>
      <c r="B9" s="128"/>
      <c r="C9" s="102">
        <f>C11+D11</f>
        <v>4</v>
      </c>
      <c r="D9" s="103"/>
      <c r="E9" s="102">
        <f>E11+F11</f>
        <v>0</v>
      </c>
      <c r="F9" s="103"/>
      <c r="G9" s="102">
        <f>G11+H11</f>
        <v>0</v>
      </c>
      <c r="H9" s="103"/>
      <c r="I9" s="102">
        <f>I11+J11</f>
        <v>0</v>
      </c>
      <c r="J9" s="103"/>
      <c r="K9" s="102">
        <f>K11+L11</f>
        <v>0</v>
      </c>
      <c r="L9" s="103"/>
    </row>
    <row r="10" spans="1:20" ht="15" customHeight="1">
      <c r="A10" s="123"/>
      <c r="B10" s="128"/>
      <c r="C10" s="47" t="s">
        <v>14</v>
      </c>
      <c r="D10" s="47" t="s">
        <v>15</v>
      </c>
      <c r="E10" s="47" t="s">
        <v>14</v>
      </c>
      <c r="F10" s="47" t="s">
        <v>15</v>
      </c>
      <c r="G10" s="47" t="s">
        <v>14</v>
      </c>
      <c r="H10" s="47" t="s">
        <v>15</v>
      </c>
      <c r="I10" s="47" t="s">
        <v>14</v>
      </c>
      <c r="J10" s="47" t="s">
        <v>15</v>
      </c>
      <c r="K10" s="47" t="s">
        <v>14</v>
      </c>
      <c r="L10" s="47" t="s">
        <v>15</v>
      </c>
    </row>
    <row r="11" spans="1:20" ht="13.5" customHeight="1">
      <c r="A11" s="124"/>
      <c r="B11" s="129"/>
      <c r="C11" s="47">
        <f t="shared" ref="C11:L11" si="0">SUM(C12:C23)</f>
        <v>0</v>
      </c>
      <c r="D11" s="47">
        <f t="shared" si="0"/>
        <v>4</v>
      </c>
      <c r="E11" s="47">
        <f t="shared" si="0"/>
        <v>0</v>
      </c>
      <c r="F11" s="47">
        <f t="shared" si="0"/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47">
        <f t="shared" si="0"/>
        <v>0</v>
      </c>
      <c r="K11" s="47">
        <f t="shared" si="0"/>
        <v>0</v>
      </c>
      <c r="L11" s="47">
        <f t="shared" si="0"/>
        <v>0</v>
      </c>
    </row>
    <row r="12" spans="1:20" ht="21.75" customHeight="1">
      <c r="A12" s="48" t="s">
        <v>16</v>
      </c>
      <c r="B12" s="49" t="s">
        <v>270</v>
      </c>
      <c r="C12" s="4">
        <v>0</v>
      </c>
      <c r="D12" s="5">
        <v>2</v>
      </c>
      <c r="E12" s="6">
        <v>0</v>
      </c>
      <c r="F12" s="6">
        <v>0</v>
      </c>
      <c r="G12" s="5">
        <v>0</v>
      </c>
      <c r="H12" s="5">
        <v>0</v>
      </c>
      <c r="I12" s="7">
        <v>0</v>
      </c>
      <c r="J12" s="7">
        <v>0</v>
      </c>
      <c r="K12" s="7">
        <v>0</v>
      </c>
      <c r="L12" s="7">
        <v>0</v>
      </c>
    </row>
    <row r="13" spans="1:20" ht="21.75" customHeight="1">
      <c r="A13" s="48" t="s">
        <v>17</v>
      </c>
      <c r="B13" s="50" t="s">
        <v>271</v>
      </c>
      <c r="C13" s="222">
        <v>0</v>
      </c>
      <c r="D13" s="222">
        <v>0</v>
      </c>
      <c r="E13" s="222">
        <v>0</v>
      </c>
      <c r="F13" s="222">
        <v>0</v>
      </c>
      <c r="G13" s="222">
        <v>0</v>
      </c>
      <c r="H13" s="222">
        <v>0</v>
      </c>
      <c r="I13" s="222">
        <v>0</v>
      </c>
      <c r="J13" s="222">
        <v>0</v>
      </c>
      <c r="K13" s="222">
        <v>0</v>
      </c>
      <c r="L13" s="222">
        <v>0</v>
      </c>
    </row>
    <row r="14" spans="1:20" ht="21.75" customHeight="1">
      <c r="A14" s="48" t="s">
        <v>18</v>
      </c>
      <c r="B14" s="49" t="s">
        <v>19</v>
      </c>
      <c r="C14" s="222">
        <v>0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0</v>
      </c>
      <c r="K14" s="222">
        <v>0</v>
      </c>
      <c r="L14" s="222">
        <v>0</v>
      </c>
    </row>
    <row r="15" spans="1:20" ht="21.75" customHeight="1">
      <c r="A15" s="48" t="s">
        <v>20</v>
      </c>
      <c r="B15" s="49" t="s">
        <v>21</v>
      </c>
      <c r="C15" s="222">
        <v>0</v>
      </c>
      <c r="D15" s="222">
        <v>0</v>
      </c>
      <c r="E15" s="222">
        <v>0</v>
      </c>
      <c r="F15" s="222">
        <v>0</v>
      </c>
      <c r="G15" s="222">
        <v>0</v>
      </c>
      <c r="H15" s="222">
        <v>0</v>
      </c>
      <c r="I15" s="222">
        <v>0</v>
      </c>
      <c r="J15" s="222">
        <v>0</v>
      </c>
      <c r="K15" s="222">
        <v>0</v>
      </c>
      <c r="L15" s="222">
        <v>0</v>
      </c>
    </row>
    <row r="16" spans="1:20" ht="21.75" customHeight="1">
      <c r="A16" s="48" t="s">
        <v>22</v>
      </c>
      <c r="B16" s="63" t="s">
        <v>275</v>
      </c>
      <c r="C16" s="222">
        <v>0</v>
      </c>
      <c r="D16" s="222">
        <v>0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222">
        <v>0</v>
      </c>
    </row>
    <row r="17" spans="1:12" ht="21.75" customHeight="1">
      <c r="A17" s="48" t="s">
        <v>24</v>
      </c>
      <c r="B17" s="47" t="s">
        <v>23</v>
      </c>
      <c r="C17" s="222">
        <v>0</v>
      </c>
      <c r="D17" s="222">
        <v>0</v>
      </c>
      <c r="E17" s="222">
        <v>0</v>
      </c>
      <c r="F17" s="222">
        <v>0</v>
      </c>
      <c r="G17" s="222">
        <v>0</v>
      </c>
      <c r="H17" s="222">
        <v>0</v>
      </c>
      <c r="I17" s="222">
        <v>0</v>
      </c>
      <c r="J17" s="222">
        <v>0</v>
      </c>
      <c r="K17" s="222">
        <v>0</v>
      </c>
      <c r="L17" s="222">
        <v>0</v>
      </c>
    </row>
    <row r="18" spans="1:12" ht="21.75" customHeight="1">
      <c r="A18" s="48" t="s">
        <v>25</v>
      </c>
      <c r="B18" s="63" t="s">
        <v>273</v>
      </c>
      <c r="C18" s="222">
        <v>0</v>
      </c>
      <c r="D18" s="222">
        <v>0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v>0</v>
      </c>
      <c r="K18" s="222">
        <v>0</v>
      </c>
      <c r="L18" s="222">
        <v>0</v>
      </c>
    </row>
    <row r="19" spans="1:12" ht="21.75" customHeight="1">
      <c r="A19" s="48" t="s">
        <v>27</v>
      </c>
      <c r="B19" s="63" t="s">
        <v>276</v>
      </c>
      <c r="C19" s="222">
        <v>0</v>
      </c>
      <c r="D19" s="222">
        <v>0</v>
      </c>
      <c r="E19" s="222">
        <v>0</v>
      </c>
      <c r="F19" s="222">
        <v>0</v>
      </c>
      <c r="G19" s="222">
        <v>0</v>
      </c>
      <c r="H19" s="222">
        <v>0</v>
      </c>
      <c r="I19" s="222">
        <v>0</v>
      </c>
      <c r="J19" s="222">
        <v>0</v>
      </c>
      <c r="K19" s="222">
        <v>0</v>
      </c>
      <c r="L19" s="222">
        <v>0</v>
      </c>
    </row>
    <row r="20" spans="1:12" ht="21.75" customHeight="1">
      <c r="A20" s="48" t="s">
        <v>29</v>
      </c>
      <c r="B20" s="51" t="s">
        <v>26</v>
      </c>
      <c r="C20" s="222">
        <v>0</v>
      </c>
      <c r="D20" s="222">
        <v>0</v>
      </c>
      <c r="E20" s="222">
        <v>0</v>
      </c>
      <c r="F20" s="222">
        <v>0</v>
      </c>
      <c r="G20" s="222">
        <v>0</v>
      </c>
      <c r="H20" s="222">
        <v>0</v>
      </c>
      <c r="I20" s="222">
        <v>0</v>
      </c>
      <c r="J20" s="222">
        <v>0</v>
      </c>
      <c r="K20" s="222">
        <v>0</v>
      </c>
      <c r="L20" s="222">
        <v>0</v>
      </c>
    </row>
    <row r="21" spans="1:12" ht="37.5" customHeight="1">
      <c r="A21" s="59" t="s">
        <v>32</v>
      </c>
      <c r="B21" s="51" t="s">
        <v>28</v>
      </c>
      <c r="C21" s="222">
        <v>0</v>
      </c>
      <c r="D21" s="223">
        <v>2</v>
      </c>
      <c r="E21" s="222">
        <v>0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</row>
    <row r="22" spans="1:12" ht="21.75" customHeight="1">
      <c r="A22" s="62" t="s">
        <v>272</v>
      </c>
      <c r="B22" s="51" t="s">
        <v>30</v>
      </c>
      <c r="C22" s="222">
        <v>0</v>
      </c>
      <c r="D22" s="222">
        <v>0</v>
      </c>
      <c r="E22" s="222">
        <v>0</v>
      </c>
      <c r="F22" s="222">
        <v>0</v>
      </c>
      <c r="G22" s="222">
        <v>0</v>
      </c>
      <c r="H22" s="222">
        <v>0</v>
      </c>
      <c r="I22" s="222">
        <v>0</v>
      </c>
      <c r="J22" s="222">
        <v>0</v>
      </c>
      <c r="K22" s="222">
        <v>0</v>
      </c>
      <c r="L22" s="222">
        <v>0</v>
      </c>
    </row>
    <row r="23" spans="1:12" ht="21.75" customHeight="1">
      <c r="A23" s="62" t="s">
        <v>274</v>
      </c>
      <c r="B23" s="51" t="s">
        <v>31</v>
      </c>
      <c r="C23" s="222">
        <v>0</v>
      </c>
      <c r="D23" s="222">
        <v>0</v>
      </c>
      <c r="E23" s="222">
        <v>0</v>
      </c>
      <c r="F23" s="222">
        <v>0</v>
      </c>
      <c r="G23" s="222">
        <v>0</v>
      </c>
      <c r="H23" s="222">
        <v>0</v>
      </c>
      <c r="I23" s="222">
        <v>0</v>
      </c>
      <c r="J23" s="222">
        <v>0</v>
      </c>
      <c r="K23" s="222">
        <v>0</v>
      </c>
      <c r="L23" s="222">
        <v>0</v>
      </c>
    </row>
    <row r="24" spans="1:12" ht="21.75" customHeight="1">
      <c r="A24" s="62" t="s">
        <v>277</v>
      </c>
      <c r="B24" s="60" t="s">
        <v>33</v>
      </c>
      <c r="C24" s="222">
        <v>0</v>
      </c>
      <c r="D24" s="58">
        <v>2</v>
      </c>
      <c r="E24" s="222">
        <v>0</v>
      </c>
      <c r="F24" s="222">
        <v>0</v>
      </c>
      <c r="G24" s="222">
        <v>0</v>
      </c>
      <c r="H24" s="222">
        <v>0</v>
      </c>
      <c r="I24" s="222">
        <v>0</v>
      </c>
      <c r="J24" s="222">
        <v>0</v>
      </c>
      <c r="K24" s="222">
        <v>0</v>
      </c>
      <c r="L24" s="222">
        <v>0</v>
      </c>
    </row>
    <row r="25" spans="1:12" ht="24.75" customHeight="1">
      <c r="A25" s="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25.5" customHeight="1">
      <c r="A26" s="109" t="s">
        <v>34</v>
      </c>
      <c r="B26" s="111" t="s">
        <v>35</v>
      </c>
      <c r="C26" s="224" t="s">
        <v>374</v>
      </c>
      <c r="D26" s="107"/>
      <c r="E26" s="107"/>
      <c r="F26" s="107"/>
      <c r="G26" s="107"/>
      <c r="H26" s="108"/>
      <c r="I26" s="9"/>
      <c r="J26" s="104" t="s">
        <v>36</v>
      </c>
      <c r="K26" s="105"/>
      <c r="L26" s="103"/>
    </row>
    <row r="27" spans="1:12" ht="20.25" customHeight="1">
      <c r="A27" s="110"/>
      <c r="B27" s="112"/>
      <c r="C27" s="224" t="s">
        <v>375</v>
      </c>
      <c r="D27" s="107"/>
      <c r="E27" s="107"/>
      <c r="F27" s="107"/>
      <c r="G27" s="107"/>
      <c r="H27" s="108"/>
      <c r="I27" s="10"/>
      <c r="J27" s="106">
        <f>SUM(C9:L9)</f>
        <v>4</v>
      </c>
      <c r="K27" s="107"/>
      <c r="L27" s="108"/>
    </row>
    <row r="28" spans="1:12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 customHeight="1"/>
    <row r="30" spans="1:12" ht="15.75" customHeight="1">
      <c r="B30" s="1"/>
    </row>
    <row r="31" spans="1:12" ht="15.75" customHeight="1"/>
    <row r="32" spans="1:12" ht="15.75" customHeight="1">
      <c r="B32" s="1"/>
    </row>
    <row r="33" spans="2:2" ht="15.75" customHeight="1">
      <c r="B33" s="1"/>
    </row>
    <row r="34" spans="2:2" ht="15.75" customHeight="1">
      <c r="B34" s="1"/>
    </row>
    <row r="35" spans="2:2" ht="15.75" customHeight="1">
      <c r="B35" s="1"/>
    </row>
    <row r="36" spans="2:2" ht="15.75" customHeight="1">
      <c r="B36" s="1"/>
    </row>
    <row r="37" spans="2:2" ht="15.75" customHeight="1">
      <c r="B37" s="1"/>
    </row>
    <row r="38" spans="2:2" ht="15.75" customHeight="1">
      <c r="B38" s="1"/>
    </row>
    <row r="39" spans="2:2" ht="15.75" customHeight="1">
      <c r="B39" s="1"/>
    </row>
    <row r="40" spans="2:2" ht="15.75" customHeight="1"/>
    <row r="41" spans="2:2" ht="15.75" customHeight="1"/>
    <row r="42" spans="2:2" ht="15.75" customHeight="1"/>
    <row r="43" spans="2:2" ht="15.75" customHeight="1"/>
    <row r="44" spans="2:2" ht="15.75" customHeight="1"/>
    <row r="45" spans="2:2" ht="15.75" customHeight="1"/>
    <row r="46" spans="2:2" ht="15.75" customHeight="1"/>
    <row r="47" spans="2:2" ht="15.75" customHeight="1"/>
    <row r="48" spans="2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sheetProtection algorithmName="SHA-512" hashValue="Ej+I28dz6BrLanlnHJRguNRKgh2S8ekQXphPAYyVhpOLSppBTcsfqg+jcEgDb99zwPETpcknK3T3ou9y85Gc6Q==" saltValue="h1yIH+4wT0z/7HeZrvB3dQ==" spinCount="100000" sheet="1" formatCells="0" formatColumns="0" formatRows="0" insertHyperlinks="0" sort="0" autoFilter="0" pivotTables="0"/>
  <protectedRanges>
    <protectedRange sqref="A4:L27" name="Rango1"/>
  </protectedRanges>
  <mergeCells count="25">
    <mergeCell ref="A26:A27"/>
    <mergeCell ref="B26:B27"/>
    <mergeCell ref="A1:L1"/>
    <mergeCell ref="A2:L2"/>
    <mergeCell ref="J4:K5"/>
    <mergeCell ref="L4:L5"/>
    <mergeCell ref="A7:A11"/>
    <mergeCell ref="K8:L8"/>
    <mergeCell ref="C4:H4"/>
    <mergeCell ref="C5:H5"/>
    <mergeCell ref="B7:B11"/>
    <mergeCell ref="C9:D9"/>
    <mergeCell ref="C26:H26"/>
    <mergeCell ref="C27:H27"/>
    <mergeCell ref="E9:F9"/>
    <mergeCell ref="G9:H9"/>
    <mergeCell ref="I9:J9"/>
    <mergeCell ref="K9:L9"/>
    <mergeCell ref="J26:L26"/>
    <mergeCell ref="J27:L27"/>
    <mergeCell ref="C7:L7"/>
    <mergeCell ref="C8:D8"/>
    <mergeCell ref="E8:F8"/>
    <mergeCell ref="G8:H8"/>
    <mergeCell ref="I8:J8"/>
  </mergeCells>
  <dataValidations count="3">
    <dataValidation type="list" allowBlank="1" showInputMessage="1" showErrorMessage="1" prompt="Haz clic y selecciona un valor de la lista de elementos" sqref="L4" xr:uid="{00000000-0002-0000-0000-000001000000}">
      <formula1>"01/01/2023 31/12/2023"</formula1>
    </dataValidation>
    <dataValidation type="decimal" allowBlank="1" showErrorMessage="1" sqref="C12:L24" xr:uid="{00000000-0002-0000-0000-000003000000}">
      <formula1>0</formula1>
      <formula2>100000</formula2>
    </dataValidation>
    <dataValidation type="list" allowBlank="1" showInputMessage="1" showErrorMessage="1" sqref="C4:H4" xr:uid="{237C378B-90F2-4169-95C2-25A55979448D}">
      <formula1>CATEGORIAS</formula1>
    </dataValidation>
  </dataValidations>
  <pageMargins left="0.97010416666666666" right="0.22760416666666666" top="1.1776041666666666" bottom="0.27218750000000003" header="0" footer="0"/>
  <pageSetup paperSize="9" scale="75" fitToHeight="0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73CEE1-912F-4873-BA41-65B8BE06C5CB}">
          <x14:formula1>
            <xm:f>INDIRECT(HLOOKUP($C$4,'TABLAS DE DATOS'!$E$2:$M$62,2,FALSE))</xm:f>
          </x14:formula1>
          <xm:sqref>C5:H5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AF40-60D1-4DB0-A8B9-AC2F4763A72B}">
  <sheetPr>
    <tabColor rgb="FF730323"/>
  </sheetPr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30323"/>
    <pageSetUpPr fitToPage="1"/>
  </sheetPr>
  <dimension ref="A1:AB1000"/>
  <sheetViews>
    <sheetView showGridLines="0" view="pageLayout" topLeftCell="A10" zoomScaleNormal="69" workbookViewId="0">
      <selection activeCell="M30" sqref="M30"/>
    </sheetView>
  </sheetViews>
  <sheetFormatPr baseColWidth="10" defaultColWidth="14.42578125" defaultRowHeight="15" customHeight="1"/>
  <cols>
    <col min="1" max="1" width="13.42578125" customWidth="1"/>
    <col min="2" max="2" width="18.85546875" customWidth="1"/>
    <col min="3" max="3" width="3.28515625" customWidth="1"/>
    <col min="4" max="4" width="3" customWidth="1"/>
    <col min="5" max="5" width="12.140625" customWidth="1"/>
    <col min="6" max="6" width="17.5703125" customWidth="1"/>
    <col min="7" max="7" width="5.42578125" customWidth="1"/>
    <col min="8" max="8" width="8.5703125" customWidth="1"/>
    <col min="9" max="9" width="8.85546875" customWidth="1"/>
    <col min="10" max="10" width="3.140625" customWidth="1"/>
    <col min="11" max="11" width="4.42578125" customWidth="1"/>
    <col min="12" max="15" width="4.7109375" customWidth="1"/>
    <col min="16" max="26" width="3.28515625" customWidth="1"/>
    <col min="27" max="27" width="6.5703125" customWidth="1"/>
    <col min="28" max="28" width="23.85546875" customWidth="1"/>
    <col min="29" max="29" width="21.42578125" customWidth="1"/>
  </cols>
  <sheetData>
    <row r="1" spans="1:28" ht="45.75" customHeight="1">
      <c r="A1" s="134" t="s">
        <v>367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30" customHeight="1">
      <c r="A2" s="136" t="s">
        <v>366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</row>
    <row r="3" spans="1:28" ht="15" customHeight="1">
      <c r="A3" s="137" t="s">
        <v>37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</row>
    <row r="4" spans="1:28" ht="7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0.5" customHeight="1">
      <c r="A5" s="12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4"/>
    </row>
    <row r="6" spans="1:28" ht="25.5" customHeight="1">
      <c r="A6" s="138" t="s">
        <v>38</v>
      </c>
      <c r="B6" s="139"/>
      <c r="C6" s="139"/>
      <c r="D6" s="140"/>
      <c r="E6" s="141" t="s">
        <v>262</v>
      </c>
      <c r="F6" s="142"/>
      <c r="G6" s="142"/>
      <c r="H6" s="142"/>
      <c r="I6" s="142"/>
      <c r="J6" s="142"/>
      <c r="K6" s="142"/>
      <c r="L6" s="142"/>
      <c r="M6" s="142"/>
      <c r="N6" s="142"/>
      <c r="O6" s="143"/>
      <c r="P6" s="8"/>
      <c r="Q6" s="8"/>
      <c r="R6" s="8"/>
      <c r="S6" s="104" t="s">
        <v>39</v>
      </c>
      <c r="T6" s="105"/>
      <c r="U6" s="105"/>
      <c r="V6" s="105"/>
      <c r="W6" s="105"/>
      <c r="X6" s="105"/>
      <c r="Y6" s="105"/>
      <c r="Z6" s="103"/>
      <c r="AA6" s="144" t="str">
        <f>'CONCENTRADO INFORME ANUAL '!L4</f>
        <v>01/01/2023 31/12/2023</v>
      </c>
      <c r="AB6" s="145"/>
    </row>
    <row r="7" spans="1:28" ht="10.5" customHeight="1">
      <c r="A7" s="12"/>
      <c r="B7" s="3"/>
      <c r="C7" s="3"/>
      <c r="D7" s="3"/>
      <c r="E7" s="3"/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68"/>
    </row>
    <row r="8" spans="1:28" ht="19.5" customHeight="1">
      <c r="A8" s="150" t="s">
        <v>40</v>
      </c>
      <c r="B8" s="105"/>
      <c r="C8" s="105"/>
      <c r="D8" s="105"/>
      <c r="E8" s="105"/>
      <c r="F8" s="103"/>
      <c r="G8" s="102" t="s">
        <v>41</v>
      </c>
      <c r="H8" s="103"/>
      <c r="I8" s="102" t="s">
        <v>42</v>
      </c>
      <c r="J8" s="105"/>
      <c r="K8" s="103"/>
      <c r="L8" s="102" t="s">
        <v>43</v>
      </c>
      <c r="M8" s="105"/>
      <c r="N8" s="105"/>
      <c r="O8" s="103"/>
      <c r="P8" s="151" t="s">
        <v>44</v>
      </c>
      <c r="Q8" s="105"/>
      <c r="R8" s="105"/>
      <c r="S8" s="105"/>
      <c r="T8" s="105"/>
      <c r="U8" s="103"/>
      <c r="V8" s="151" t="s">
        <v>45</v>
      </c>
      <c r="W8" s="105"/>
      <c r="X8" s="105"/>
      <c r="Y8" s="105"/>
      <c r="Z8" s="105"/>
      <c r="AA8" s="103"/>
      <c r="AB8" s="69" t="s">
        <v>46</v>
      </c>
    </row>
    <row r="9" spans="1:28" ht="50.25" customHeight="1">
      <c r="A9" s="154" t="s">
        <v>47</v>
      </c>
      <c r="B9" s="148" t="s">
        <v>48</v>
      </c>
      <c r="C9" s="116" t="s">
        <v>49</v>
      </c>
      <c r="D9" s="146"/>
      <c r="E9" s="117"/>
      <c r="F9" s="148" t="s">
        <v>50</v>
      </c>
      <c r="G9" s="116" t="s">
        <v>51</v>
      </c>
      <c r="H9" s="117"/>
      <c r="I9" s="116" t="s">
        <v>52</v>
      </c>
      <c r="J9" s="146"/>
      <c r="K9" s="117"/>
      <c r="L9" s="116" t="s">
        <v>53</v>
      </c>
      <c r="M9" s="146"/>
      <c r="N9" s="146"/>
      <c r="O9" s="117"/>
      <c r="P9" s="104" t="s">
        <v>54</v>
      </c>
      <c r="Q9" s="105"/>
      <c r="R9" s="105"/>
      <c r="S9" s="105"/>
      <c r="T9" s="105"/>
      <c r="U9" s="103"/>
      <c r="V9" s="104" t="s">
        <v>55</v>
      </c>
      <c r="W9" s="105"/>
      <c r="X9" s="105"/>
      <c r="Y9" s="105"/>
      <c r="Z9" s="105"/>
      <c r="AA9" s="103"/>
      <c r="AB9" s="130" t="s">
        <v>56</v>
      </c>
    </row>
    <row r="10" spans="1:28" ht="11.25" customHeight="1">
      <c r="A10" s="123"/>
      <c r="B10" s="123"/>
      <c r="C10" s="118"/>
      <c r="D10" s="147"/>
      <c r="E10" s="119"/>
      <c r="F10" s="123"/>
      <c r="G10" s="118"/>
      <c r="H10" s="119"/>
      <c r="I10" s="118"/>
      <c r="J10" s="147"/>
      <c r="K10" s="119"/>
      <c r="L10" s="118"/>
      <c r="M10" s="147"/>
      <c r="N10" s="147"/>
      <c r="O10" s="119"/>
      <c r="P10" s="52">
        <f>COUNTIF($R$13:$S$20,"Ene")</f>
        <v>1</v>
      </c>
      <c r="Q10" s="52">
        <f>COUNTIF($R$13:$S$20,"Feb")</f>
        <v>1</v>
      </c>
      <c r="R10" s="52">
        <f>COUNTIF($R$13:$S$20,"Mar")</f>
        <v>0</v>
      </c>
      <c r="S10" s="52">
        <f>COUNTIF($R$13:$S$20,"Abr")</f>
        <v>0</v>
      </c>
      <c r="T10" s="52">
        <f>COUNTIF($R$13:$S$20,"May")</f>
        <v>0</v>
      </c>
      <c r="U10" s="52">
        <f>COUNTIF($R$13:$S$20,"Jun")</f>
        <v>0</v>
      </c>
      <c r="V10" s="52">
        <f>COUNTIF($X$13:$Y$20,"Ene")</f>
        <v>1</v>
      </c>
      <c r="W10" s="52">
        <f>COUNTIF($X$13:$Y$20,"Feb")</f>
        <v>1</v>
      </c>
      <c r="X10" s="52">
        <f>COUNTIF($X$13:$Y$20,"Mar")</f>
        <v>0</v>
      </c>
      <c r="Y10" s="52">
        <f>COUNTIF($X$13:$Y$20,"Abr")</f>
        <v>0</v>
      </c>
      <c r="Z10" s="52">
        <f>COUNTIF($X$13:$Y$20,"May")</f>
        <v>0</v>
      </c>
      <c r="AA10" s="52">
        <f>COUNTIF($X$13:$Y$20,"Jun")</f>
        <v>0</v>
      </c>
      <c r="AB10" s="131"/>
    </row>
    <row r="11" spans="1:28" ht="11.25" customHeight="1">
      <c r="A11" s="123"/>
      <c r="B11" s="123"/>
      <c r="C11" s="51" t="s">
        <v>57</v>
      </c>
      <c r="D11" s="51" t="s">
        <v>58</v>
      </c>
      <c r="E11" s="51" t="s">
        <v>59</v>
      </c>
      <c r="F11" s="123"/>
      <c r="G11" s="51" t="s">
        <v>60</v>
      </c>
      <c r="H11" s="51" t="s">
        <v>61</v>
      </c>
      <c r="I11" s="51" t="s">
        <v>62</v>
      </c>
      <c r="J11" s="104" t="s">
        <v>63</v>
      </c>
      <c r="K11" s="103"/>
      <c r="L11" s="51" t="s">
        <v>64</v>
      </c>
      <c r="M11" s="51" t="s">
        <v>65</v>
      </c>
      <c r="N11" s="51" t="s">
        <v>66</v>
      </c>
      <c r="O11" s="51" t="s">
        <v>67</v>
      </c>
      <c r="P11" s="52">
        <f>COUNTIF($R$13:$S$20,"Jul")</f>
        <v>0</v>
      </c>
      <c r="Q11" s="52">
        <f>COUNTIF($R$13:$S$20,"Ago")</f>
        <v>0</v>
      </c>
      <c r="R11" s="52">
        <f>COUNTIF($R$13:$S$20,"Sep")</f>
        <v>0</v>
      </c>
      <c r="S11" s="52">
        <f>COUNTIF($R$13:$S$20,"Oct")</f>
        <v>0</v>
      </c>
      <c r="T11" s="52">
        <f>COUNTIF($R$13:$S$20,"Nov")</f>
        <v>2</v>
      </c>
      <c r="U11" s="52">
        <f>COUNTIF($R$13:$S$20,"Dic")</f>
        <v>0</v>
      </c>
      <c r="V11" s="52">
        <f>COUNTIF($X$13:$Y$20,"Jul")</f>
        <v>0</v>
      </c>
      <c r="W11" s="52">
        <f>COUNTIF($X$13:$Y$20,"Ago")</f>
        <v>0</v>
      </c>
      <c r="X11" s="52">
        <f>COUNTIF($X$13:$Y$20,"Sep")</f>
        <v>0</v>
      </c>
      <c r="Y11" s="52">
        <f>COUNTIF($X$13:$Y$20,"Oct")</f>
        <v>0</v>
      </c>
      <c r="Z11" s="52">
        <f>COUNTIF($X$13:$Y$20,"Nov")</f>
        <v>2</v>
      </c>
      <c r="AA11" s="52">
        <f>COUNTIF($X$13:$Y$20,"Dic")</f>
        <v>0</v>
      </c>
      <c r="AB11" s="131"/>
    </row>
    <row r="12" spans="1:28">
      <c r="A12" s="149"/>
      <c r="B12" s="149"/>
      <c r="C12" s="64">
        <f>COUNTIF($C$13:$E$20,"Físico")</f>
        <v>0</v>
      </c>
      <c r="D12" s="64">
        <f>COUNTIF($C$13:$E$20,"Electrónico")</f>
        <v>0</v>
      </c>
      <c r="E12" s="64">
        <f>COUNTIF($C$13:$E$20,"PNT")</f>
        <v>4</v>
      </c>
      <c r="F12" s="149"/>
      <c r="G12" s="64">
        <f>COUNTIF(G13:H20,"Afirmativo")</f>
        <v>4</v>
      </c>
      <c r="H12" s="64">
        <f>COUNTIF(G13:H20,"Negativo")</f>
        <v>0</v>
      </c>
      <c r="I12" s="64">
        <f>COUNTIF(J13:K20,"Hombre")</f>
        <v>3</v>
      </c>
      <c r="J12" s="155">
        <f>COUNTIF(J13:K20,"Mujer")</f>
        <v>1</v>
      </c>
      <c r="K12" s="133"/>
      <c r="L12" s="64">
        <f>COUNTIF($L$13:$O$20,"Lengua indigena")</f>
        <v>0</v>
      </c>
      <c r="M12" s="64">
        <f>COUNTIF($L$13:$O$20,"Braile")</f>
        <v>0</v>
      </c>
      <c r="N12" s="64">
        <f>COUNTIF($L$13:$O$20,"Lengua Extranjera")</f>
        <v>0</v>
      </c>
      <c r="O12" s="64">
        <f>COUNTIF($L$13:$O$20,"Ninguna")</f>
        <v>4</v>
      </c>
      <c r="P12" s="132" t="s">
        <v>68</v>
      </c>
      <c r="Q12" s="133"/>
      <c r="R12" s="132" t="s">
        <v>69</v>
      </c>
      <c r="S12" s="133"/>
      <c r="T12" s="132" t="s">
        <v>70</v>
      </c>
      <c r="U12" s="133"/>
      <c r="V12" s="132" t="s">
        <v>68</v>
      </c>
      <c r="W12" s="133"/>
      <c r="X12" s="132" t="s">
        <v>69</v>
      </c>
      <c r="Y12" s="133"/>
      <c r="Z12" s="132" t="s">
        <v>70</v>
      </c>
      <c r="AA12" s="133"/>
      <c r="AB12" s="131"/>
    </row>
    <row r="13" spans="1:28" ht="24" customHeight="1">
      <c r="A13" s="65">
        <v>1</v>
      </c>
      <c r="B13" s="67">
        <v>40084900001723</v>
      </c>
      <c r="C13" s="152" t="s">
        <v>176</v>
      </c>
      <c r="D13" s="153"/>
      <c r="E13" s="153"/>
      <c r="F13" s="66" t="s">
        <v>9</v>
      </c>
      <c r="G13" s="152" t="s">
        <v>179</v>
      </c>
      <c r="H13" s="153"/>
      <c r="I13" s="66" t="s">
        <v>159</v>
      </c>
      <c r="J13" s="152" t="s">
        <v>62</v>
      </c>
      <c r="K13" s="153"/>
      <c r="L13" s="152" t="s">
        <v>169</v>
      </c>
      <c r="M13" s="153"/>
      <c r="N13" s="153"/>
      <c r="O13" s="153"/>
      <c r="P13" s="152">
        <v>13</v>
      </c>
      <c r="Q13" s="153"/>
      <c r="R13" s="152" t="s">
        <v>151</v>
      </c>
      <c r="S13" s="153"/>
      <c r="T13" s="152">
        <v>23</v>
      </c>
      <c r="U13" s="153"/>
      <c r="V13" s="152">
        <v>24</v>
      </c>
      <c r="W13" s="153"/>
      <c r="X13" s="225" t="s">
        <v>151</v>
      </c>
      <c r="Y13" s="226"/>
      <c r="Z13" s="225">
        <v>23</v>
      </c>
      <c r="AA13" s="226"/>
      <c r="AB13" s="66">
        <v>7</v>
      </c>
    </row>
    <row r="14" spans="1:28" ht="24" customHeight="1">
      <c r="A14" s="65">
        <v>2</v>
      </c>
      <c r="B14" s="67">
        <v>40084900003223</v>
      </c>
      <c r="C14" s="225" t="s">
        <v>176</v>
      </c>
      <c r="D14" s="226"/>
      <c r="E14" s="226"/>
      <c r="F14" s="227" t="s">
        <v>9</v>
      </c>
      <c r="G14" s="225" t="s">
        <v>179</v>
      </c>
      <c r="H14" s="226"/>
      <c r="I14" s="227" t="s">
        <v>159</v>
      </c>
      <c r="J14" s="152" t="s">
        <v>63</v>
      </c>
      <c r="K14" s="153"/>
      <c r="L14" s="225" t="s">
        <v>169</v>
      </c>
      <c r="M14" s="226"/>
      <c r="N14" s="226"/>
      <c r="O14" s="226"/>
      <c r="P14" s="152">
        <v>1</v>
      </c>
      <c r="Q14" s="153"/>
      <c r="R14" s="152" t="s">
        <v>152</v>
      </c>
      <c r="S14" s="153"/>
      <c r="T14" s="225">
        <v>23</v>
      </c>
      <c r="U14" s="226"/>
      <c r="V14" s="225">
        <v>3</v>
      </c>
      <c r="W14" s="226"/>
      <c r="X14" s="225" t="s">
        <v>152</v>
      </c>
      <c r="Y14" s="226"/>
      <c r="Z14" s="225">
        <v>23</v>
      </c>
      <c r="AA14" s="226"/>
      <c r="AB14" s="66">
        <v>2</v>
      </c>
    </row>
    <row r="15" spans="1:28" ht="24" customHeight="1">
      <c r="A15" s="65">
        <v>3</v>
      </c>
      <c r="B15" s="67">
        <v>40084900022123</v>
      </c>
      <c r="C15" s="225" t="s">
        <v>176</v>
      </c>
      <c r="D15" s="226"/>
      <c r="E15" s="226"/>
      <c r="F15" s="227" t="s">
        <v>9</v>
      </c>
      <c r="G15" s="225" t="s">
        <v>179</v>
      </c>
      <c r="H15" s="226"/>
      <c r="I15" s="227" t="s">
        <v>159</v>
      </c>
      <c r="J15" s="152" t="s">
        <v>62</v>
      </c>
      <c r="K15" s="153"/>
      <c r="L15" s="225" t="s">
        <v>169</v>
      </c>
      <c r="M15" s="226"/>
      <c r="N15" s="226"/>
      <c r="O15" s="226"/>
      <c r="P15" s="152">
        <v>13</v>
      </c>
      <c r="Q15" s="153"/>
      <c r="R15" s="152" t="s">
        <v>172</v>
      </c>
      <c r="S15" s="153"/>
      <c r="T15" s="225">
        <v>23</v>
      </c>
      <c r="U15" s="226"/>
      <c r="V15" s="225">
        <v>13</v>
      </c>
      <c r="W15" s="226"/>
      <c r="X15" s="225" t="s">
        <v>172</v>
      </c>
      <c r="Y15" s="226"/>
      <c r="Z15" s="225">
        <v>23</v>
      </c>
      <c r="AA15" s="226"/>
      <c r="AB15" s="66">
        <v>1</v>
      </c>
    </row>
    <row r="16" spans="1:28" ht="24" customHeight="1">
      <c r="A16" s="65">
        <v>4</v>
      </c>
      <c r="B16" s="67">
        <v>40084900022323</v>
      </c>
      <c r="C16" s="225" t="s">
        <v>176</v>
      </c>
      <c r="D16" s="226"/>
      <c r="E16" s="226"/>
      <c r="F16" s="227" t="s">
        <v>9</v>
      </c>
      <c r="G16" s="225" t="s">
        <v>179</v>
      </c>
      <c r="H16" s="226"/>
      <c r="I16" s="227" t="s">
        <v>159</v>
      </c>
      <c r="J16" s="225" t="s">
        <v>62</v>
      </c>
      <c r="K16" s="226"/>
      <c r="L16" s="225" t="s">
        <v>169</v>
      </c>
      <c r="M16" s="226"/>
      <c r="N16" s="226"/>
      <c r="O16" s="226"/>
      <c r="P16" s="152">
        <v>17</v>
      </c>
      <c r="Q16" s="153"/>
      <c r="R16" s="225" t="s">
        <v>172</v>
      </c>
      <c r="S16" s="226"/>
      <c r="T16" s="225">
        <v>23</v>
      </c>
      <c r="U16" s="226"/>
      <c r="V16" s="225">
        <v>24</v>
      </c>
      <c r="W16" s="226"/>
      <c r="X16" s="225" t="s">
        <v>172</v>
      </c>
      <c r="Y16" s="226"/>
      <c r="Z16" s="225">
        <v>23</v>
      </c>
      <c r="AA16" s="226"/>
      <c r="AB16" s="66">
        <v>4</v>
      </c>
    </row>
    <row r="17" spans="1:28" ht="24" customHeight="1">
      <c r="A17" s="65"/>
      <c r="B17" s="66"/>
      <c r="C17" s="152"/>
      <c r="D17" s="153"/>
      <c r="E17" s="153"/>
      <c r="F17" s="66"/>
      <c r="G17" s="152"/>
      <c r="H17" s="153"/>
      <c r="I17" s="66"/>
      <c r="J17" s="152"/>
      <c r="K17" s="153"/>
      <c r="L17" s="152"/>
      <c r="M17" s="153"/>
      <c r="N17" s="153"/>
      <c r="O17" s="153"/>
      <c r="P17" s="152"/>
      <c r="Q17" s="153"/>
      <c r="R17" s="152"/>
      <c r="S17" s="153"/>
      <c r="T17" s="152"/>
      <c r="U17" s="153"/>
      <c r="V17" s="152"/>
      <c r="W17" s="153"/>
      <c r="X17" s="152"/>
      <c r="Y17" s="153"/>
      <c r="Z17" s="152"/>
      <c r="AA17" s="153"/>
      <c r="AB17" s="66"/>
    </row>
    <row r="18" spans="1:28" ht="24" customHeight="1">
      <c r="A18" s="65"/>
      <c r="B18" s="66"/>
      <c r="C18" s="152"/>
      <c r="D18" s="153"/>
      <c r="E18" s="153"/>
      <c r="F18" s="66"/>
      <c r="G18" s="152"/>
      <c r="H18" s="153"/>
      <c r="I18" s="66"/>
      <c r="J18" s="152"/>
      <c r="K18" s="153"/>
      <c r="L18" s="152"/>
      <c r="M18" s="153"/>
      <c r="N18" s="153"/>
      <c r="O18" s="153"/>
      <c r="P18" s="152"/>
      <c r="Q18" s="153"/>
      <c r="R18" s="152"/>
      <c r="S18" s="153"/>
      <c r="T18" s="152"/>
      <c r="U18" s="153"/>
      <c r="V18" s="152"/>
      <c r="W18" s="153"/>
      <c r="X18" s="152"/>
      <c r="Y18" s="153"/>
      <c r="Z18" s="152"/>
      <c r="AA18" s="153"/>
      <c r="AB18" s="66"/>
    </row>
    <row r="19" spans="1:28" ht="24" customHeight="1">
      <c r="A19" s="65"/>
      <c r="B19" s="66"/>
      <c r="C19" s="152"/>
      <c r="D19" s="153"/>
      <c r="E19" s="153"/>
      <c r="F19" s="66"/>
      <c r="G19" s="152"/>
      <c r="H19" s="153"/>
      <c r="I19" s="66"/>
      <c r="J19" s="152"/>
      <c r="K19" s="153"/>
      <c r="L19" s="152"/>
      <c r="M19" s="153"/>
      <c r="N19" s="153"/>
      <c r="O19" s="153"/>
      <c r="P19" s="152"/>
      <c r="Q19" s="153"/>
      <c r="R19" s="152"/>
      <c r="S19" s="153"/>
      <c r="T19" s="152"/>
      <c r="U19" s="153"/>
      <c r="V19" s="152"/>
      <c r="W19" s="153"/>
      <c r="X19" s="152"/>
      <c r="Y19" s="153"/>
      <c r="Z19" s="152"/>
      <c r="AA19" s="153"/>
      <c r="AB19" s="66"/>
    </row>
    <row r="20" spans="1:28" ht="24" customHeight="1">
      <c r="A20" s="65"/>
      <c r="B20" s="66"/>
      <c r="C20" s="152"/>
      <c r="D20" s="153"/>
      <c r="E20" s="153"/>
      <c r="F20" s="66"/>
      <c r="G20" s="152"/>
      <c r="H20" s="153"/>
      <c r="I20" s="66"/>
      <c r="J20" s="152"/>
      <c r="K20" s="153"/>
      <c r="L20" s="152"/>
      <c r="M20" s="153"/>
      <c r="N20" s="153"/>
      <c r="O20" s="153"/>
      <c r="P20" s="152"/>
      <c r="Q20" s="153"/>
      <c r="R20" s="152"/>
      <c r="S20" s="153"/>
      <c r="T20" s="152"/>
      <c r="U20" s="153"/>
      <c r="V20" s="152"/>
      <c r="W20" s="153"/>
      <c r="X20" s="152"/>
      <c r="Y20" s="153"/>
      <c r="Z20" s="152"/>
      <c r="AA20" s="153"/>
      <c r="AB20" s="67"/>
    </row>
    <row r="21" spans="1:28" ht="15.75" customHeight="1">
      <c r="A21" s="173" t="s">
        <v>71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67"/>
    </row>
    <row r="22" spans="1:28" ht="9.75" customHeight="1">
      <c r="A22" s="12"/>
      <c r="B22" s="15"/>
      <c r="C22" s="15"/>
      <c r="D22" s="15"/>
      <c r="E22" s="15"/>
      <c r="F22" s="14"/>
      <c r="G22" s="14"/>
      <c r="H22" s="14"/>
      <c r="I22" s="14"/>
      <c r="J22" s="14"/>
      <c r="K22" s="8"/>
      <c r="L22" s="8"/>
      <c r="M22" s="8"/>
      <c r="N22" s="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68"/>
    </row>
    <row r="23" spans="1:28" ht="21.75" customHeight="1">
      <c r="A23" s="156" t="s">
        <v>72</v>
      </c>
      <c r="B23" s="159" t="s">
        <v>35</v>
      </c>
      <c r="C23" s="160"/>
      <c r="D23" s="161"/>
      <c r="E23" s="228" t="s">
        <v>374</v>
      </c>
      <c r="F23" s="229"/>
      <c r="G23" s="229"/>
      <c r="H23" s="229"/>
      <c r="I23" s="229"/>
      <c r="J23" s="229"/>
      <c r="K23" s="229"/>
      <c r="L23" s="230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8"/>
    </row>
    <row r="24" spans="1:28" ht="14.25" customHeight="1">
      <c r="A24" s="157"/>
      <c r="B24" s="162"/>
      <c r="C24" s="163"/>
      <c r="D24" s="164"/>
      <c r="E24" s="231"/>
      <c r="F24" s="232"/>
      <c r="G24" s="232"/>
      <c r="H24" s="232"/>
      <c r="I24" s="232"/>
      <c r="J24" s="232"/>
      <c r="K24" s="232"/>
      <c r="L24" s="23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8"/>
    </row>
    <row r="25" spans="1:28" ht="9.75" customHeight="1">
      <c r="A25" s="157"/>
      <c r="B25" s="162"/>
      <c r="C25" s="163"/>
      <c r="D25" s="164"/>
      <c r="E25" s="228" t="s">
        <v>375</v>
      </c>
      <c r="F25" s="229"/>
      <c r="G25" s="229"/>
      <c r="H25" s="229"/>
      <c r="I25" s="229"/>
      <c r="J25" s="229"/>
      <c r="K25" s="229"/>
      <c r="L25" s="230"/>
      <c r="M25" s="12"/>
      <c r="N25" s="1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2"/>
    </row>
    <row r="26" spans="1:28" ht="15.75" customHeight="1">
      <c r="A26" s="158"/>
      <c r="B26" s="165"/>
      <c r="C26" s="166"/>
      <c r="D26" s="167"/>
      <c r="E26" s="231"/>
      <c r="F26" s="232"/>
      <c r="G26" s="232"/>
      <c r="H26" s="232"/>
      <c r="I26" s="232"/>
      <c r="J26" s="232"/>
      <c r="K26" s="232"/>
      <c r="L26" s="233"/>
      <c r="M26" s="12"/>
      <c r="N26" s="1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2"/>
    </row>
    <row r="27" spans="1:28" ht="6.75" customHeight="1">
      <c r="A27" s="16"/>
      <c r="B27" s="16"/>
      <c r="C27" s="1"/>
      <c r="D27" s="1"/>
      <c r="E27" s="1"/>
      <c r="F27" s="12"/>
      <c r="G27" s="12"/>
      <c r="H27" s="12"/>
      <c r="I27" s="12"/>
      <c r="J27" s="12"/>
      <c r="K27" s="12"/>
      <c r="L27" s="12"/>
      <c r="M27" s="12"/>
      <c r="N27" s="1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2"/>
    </row>
    <row r="28" spans="1:28" ht="15.75" customHeight="1">
      <c r="A28" s="175" t="s">
        <v>73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</row>
    <row r="29" spans="1:28" ht="15.75" customHeight="1">
      <c r="A29" s="12"/>
      <c r="B29" s="1"/>
      <c r="C29" s="1"/>
      <c r="D29" s="1"/>
      <c r="E29" s="1"/>
      <c r="F29" s="12"/>
      <c r="G29" s="12"/>
      <c r="H29" s="12"/>
      <c r="I29" s="12"/>
      <c r="J29" s="12"/>
      <c r="K29" s="12"/>
      <c r="L29" s="12"/>
      <c r="M29" s="12"/>
      <c r="N29" s="1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2"/>
    </row>
    <row r="30" spans="1:28" ht="15.75" customHeight="1">
      <c r="A30" s="12"/>
      <c r="F30" s="12"/>
      <c r="G30" s="12"/>
      <c r="H30" s="12"/>
      <c r="I30" s="12"/>
      <c r="J30" s="12"/>
      <c r="K30" s="12"/>
      <c r="L30" s="12"/>
      <c r="M30" s="12"/>
      <c r="N30" s="12"/>
      <c r="AB30" s="12"/>
    </row>
    <row r="31" spans="1:28" ht="15.75" customHeight="1">
      <c r="A31" s="12"/>
      <c r="F31" s="12"/>
      <c r="G31" s="12"/>
      <c r="H31" s="12"/>
      <c r="I31" s="12"/>
      <c r="J31" s="12"/>
      <c r="K31" s="12"/>
      <c r="L31" s="12"/>
      <c r="M31" s="12"/>
      <c r="N31" s="12"/>
      <c r="AB31" s="12"/>
    </row>
    <row r="32" spans="1:28" ht="15.75" customHeight="1">
      <c r="A32" s="12"/>
      <c r="F32" s="12"/>
      <c r="G32" s="12"/>
      <c r="H32" s="12"/>
      <c r="I32" s="12"/>
      <c r="J32" s="12"/>
      <c r="K32" s="12"/>
      <c r="L32" s="12"/>
      <c r="M32" s="12"/>
      <c r="N32" s="12"/>
      <c r="AB32" s="12"/>
    </row>
    <row r="33" spans="1:28" ht="15.75" customHeight="1">
      <c r="A33" s="12"/>
      <c r="F33" s="12"/>
      <c r="G33" s="12"/>
      <c r="H33" s="12"/>
      <c r="I33" s="12"/>
      <c r="J33" s="12"/>
      <c r="K33" s="12"/>
      <c r="L33" s="12"/>
      <c r="M33" s="12"/>
      <c r="N33" s="12"/>
      <c r="AB33" s="12"/>
    </row>
    <row r="34" spans="1:28" ht="15.75" customHeight="1">
      <c r="A34" s="12"/>
      <c r="F34" s="12"/>
      <c r="G34" s="12"/>
      <c r="H34" s="12"/>
      <c r="I34" s="12"/>
      <c r="J34" s="12"/>
      <c r="K34" s="12"/>
      <c r="L34" s="12"/>
      <c r="M34" s="12"/>
      <c r="N34" s="12"/>
      <c r="AB34" s="12"/>
    </row>
    <row r="35" spans="1:28" ht="15.75" customHeight="1">
      <c r="A35" s="12"/>
      <c r="F35" s="12"/>
      <c r="G35" s="12"/>
      <c r="H35" s="12"/>
      <c r="I35" s="12"/>
      <c r="J35" s="12"/>
      <c r="K35" s="12"/>
      <c r="L35" s="12"/>
      <c r="M35" s="12"/>
      <c r="N35" s="12"/>
      <c r="AB35" s="12"/>
    </row>
    <row r="36" spans="1:28" ht="15.75" customHeight="1">
      <c r="A36" s="12"/>
      <c r="F36" s="12"/>
      <c r="G36" s="12"/>
      <c r="H36" s="12"/>
      <c r="I36" s="12"/>
      <c r="J36" s="12"/>
      <c r="K36" s="12"/>
      <c r="L36" s="12"/>
      <c r="M36" s="12"/>
      <c r="N36" s="12"/>
      <c r="AB36" s="12"/>
    </row>
    <row r="37" spans="1:28" ht="15.75" customHeight="1">
      <c r="A37" s="12"/>
      <c r="F37" s="12"/>
      <c r="G37" s="12"/>
      <c r="H37" s="12"/>
      <c r="I37" s="12"/>
      <c r="J37" s="12"/>
      <c r="K37" s="12"/>
      <c r="L37" s="12"/>
      <c r="M37" s="12"/>
      <c r="N37" s="12"/>
      <c r="AB37" s="12"/>
    </row>
    <row r="38" spans="1:28" ht="15.75" customHeight="1">
      <c r="A38" s="12"/>
      <c r="F38" s="12"/>
      <c r="G38" s="12"/>
      <c r="H38" s="12"/>
      <c r="I38" s="12"/>
      <c r="J38" s="12"/>
      <c r="K38" s="12"/>
      <c r="L38" s="12"/>
      <c r="M38" s="12"/>
      <c r="N38" s="12"/>
      <c r="AB38" s="12"/>
    </row>
    <row r="39" spans="1:28" ht="15.75" customHeight="1">
      <c r="A39" s="12"/>
      <c r="F39" s="12"/>
      <c r="G39" s="12"/>
      <c r="H39" s="12"/>
      <c r="I39" s="12"/>
      <c r="J39" s="12"/>
      <c r="K39" s="12"/>
      <c r="L39" s="12"/>
      <c r="M39" s="12"/>
      <c r="N39" s="12"/>
      <c r="AB39" s="12"/>
    </row>
    <row r="40" spans="1:28" ht="15.75" customHeight="1">
      <c r="A40" s="12"/>
      <c r="F40" s="12"/>
      <c r="G40" s="12"/>
      <c r="H40" s="12"/>
      <c r="I40" s="12"/>
      <c r="J40" s="12"/>
      <c r="K40" s="12"/>
      <c r="L40" s="12"/>
      <c r="M40" s="12"/>
      <c r="N40" s="12"/>
      <c r="AB40" s="12"/>
    </row>
    <row r="41" spans="1:28" ht="15.75" customHeight="1">
      <c r="A41" s="12"/>
      <c r="F41" s="12"/>
      <c r="G41" s="12"/>
      <c r="H41" s="12"/>
      <c r="I41" s="12"/>
      <c r="J41" s="12"/>
      <c r="K41" s="12"/>
      <c r="L41" s="12"/>
      <c r="M41" s="12"/>
      <c r="N41" s="12"/>
      <c r="AB41" s="12"/>
    </row>
    <row r="42" spans="1:28" ht="15.75" customHeight="1">
      <c r="A42" s="12"/>
      <c r="F42" s="12"/>
      <c r="G42" s="12"/>
      <c r="H42" s="12"/>
      <c r="I42" s="12"/>
      <c r="J42" s="12"/>
      <c r="K42" s="12"/>
      <c r="L42" s="12"/>
      <c r="M42" s="12"/>
      <c r="N42" s="12"/>
      <c r="AB42" s="12"/>
    </row>
    <row r="43" spans="1:28" ht="15.75" customHeight="1">
      <c r="A43" s="12"/>
      <c r="F43" s="12"/>
      <c r="G43" s="12"/>
      <c r="H43" s="12"/>
      <c r="I43" s="12"/>
      <c r="J43" s="12"/>
      <c r="K43" s="12"/>
      <c r="L43" s="12"/>
      <c r="M43" s="12"/>
      <c r="N43" s="12"/>
      <c r="AB43" s="12"/>
    </row>
    <row r="44" spans="1:28" ht="15.75" customHeight="1">
      <c r="A44" s="12"/>
      <c r="F44" s="12"/>
      <c r="G44" s="12"/>
      <c r="H44" s="12"/>
      <c r="I44" s="12"/>
      <c r="J44" s="12"/>
      <c r="K44" s="12"/>
      <c r="L44" s="12"/>
      <c r="M44" s="12"/>
      <c r="N44" s="12"/>
      <c r="AB44" s="12"/>
    </row>
    <row r="45" spans="1:28" ht="15.75" customHeight="1">
      <c r="A45" s="12"/>
      <c r="F45" s="12"/>
      <c r="G45" s="12"/>
      <c r="H45" s="12"/>
      <c r="I45" s="12"/>
      <c r="J45" s="12"/>
      <c r="K45" s="12"/>
      <c r="L45" s="12"/>
      <c r="M45" s="12"/>
      <c r="N45" s="12"/>
      <c r="AB45" s="12"/>
    </row>
    <row r="46" spans="1:28" ht="15.75" customHeight="1">
      <c r="A46" s="12"/>
      <c r="F46" s="12"/>
      <c r="G46" s="12"/>
      <c r="H46" s="12"/>
      <c r="I46" s="12"/>
      <c r="J46" s="12"/>
      <c r="K46" s="12"/>
      <c r="L46" s="12"/>
      <c r="M46" s="12"/>
      <c r="N46" s="12"/>
      <c r="AB46" s="12"/>
    </row>
    <row r="47" spans="1:28" ht="15.75" customHeight="1">
      <c r="A47" s="12"/>
      <c r="F47" s="12"/>
      <c r="G47" s="12"/>
      <c r="H47" s="12"/>
      <c r="I47" s="12"/>
      <c r="J47" s="12"/>
      <c r="K47" s="12"/>
      <c r="L47" s="12"/>
      <c r="M47" s="12"/>
      <c r="N47" s="12"/>
      <c r="AB47" s="12"/>
    </row>
    <row r="48" spans="1:28" ht="15.75" customHeight="1">
      <c r="A48" s="12"/>
      <c r="F48" s="12"/>
      <c r="G48" s="12"/>
      <c r="H48" s="12"/>
      <c r="I48" s="12"/>
      <c r="J48" s="12"/>
      <c r="K48" s="12"/>
      <c r="L48" s="12"/>
      <c r="M48" s="12"/>
      <c r="N48" s="12"/>
      <c r="AB48" s="12"/>
    </row>
    <row r="49" spans="1:28" ht="15.75" customHeight="1">
      <c r="A49" s="12"/>
      <c r="F49" s="12"/>
      <c r="G49" s="12"/>
      <c r="H49" s="12"/>
      <c r="I49" s="12"/>
      <c r="J49" s="12"/>
      <c r="K49" s="12"/>
      <c r="L49" s="12"/>
      <c r="M49" s="12"/>
      <c r="N49" s="12"/>
      <c r="AB49" s="12"/>
    </row>
    <row r="50" spans="1:28" ht="15.75" customHeight="1">
      <c r="A50" s="12"/>
      <c r="F50" s="12"/>
      <c r="G50" s="12"/>
      <c r="H50" s="12"/>
      <c r="I50" s="12"/>
      <c r="J50" s="12"/>
      <c r="K50" s="12"/>
      <c r="L50" s="12"/>
      <c r="M50" s="12"/>
      <c r="N50" s="12"/>
      <c r="AB50" s="12"/>
    </row>
    <row r="51" spans="1:28" ht="15.75" customHeight="1">
      <c r="A51" s="12"/>
      <c r="F51" s="12"/>
      <c r="G51" s="12"/>
      <c r="H51" s="12"/>
      <c r="I51" s="12"/>
      <c r="J51" s="12"/>
      <c r="K51" s="12"/>
      <c r="L51" s="12"/>
      <c r="M51" s="12"/>
      <c r="N51" s="12"/>
      <c r="AB51" s="12"/>
    </row>
    <row r="52" spans="1:28" ht="15.75" customHeight="1">
      <c r="A52" s="12"/>
      <c r="F52" s="12"/>
      <c r="G52" s="12"/>
      <c r="H52" s="12"/>
      <c r="I52" s="12"/>
      <c r="J52" s="12"/>
      <c r="K52" s="12"/>
      <c r="L52" s="12"/>
      <c r="M52" s="12"/>
      <c r="N52" s="12"/>
      <c r="AB52" s="12"/>
    </row>
    <row r="53" spans="1:28" ht="15.75" customHeight="1">
      <c r="A53" s="12"/>
      <c r="F53" s="12"/>
      <c r="G53" s="12"/>
      <c r="H53" s="12"/>
      <c r="I53" s="12"/>
      <c r="J53" s="12"/>
      <c r="K53" s="12"/>
      <c r="L53" s="12"/>
      <c r="M53" s="12"/>
      <c r="N53" s="12"/>
      <c r="AB53" s="12"/>
    </row>
    <row r="54" spans="1:28" ht="15.75" customHeight="1">
      <c r="A54" s="12"/>
      <c r="F54" s="12"/>
      <c r="G54" s="12"/>
      <c r="H54" s="12"/>
      <c r="I54" s="12"/>
      <c r="J54" s="12"/>
      <c r="K54" s="12"/>
      <c r="L54" s="12"/>
      <c r="M54" s="12"/>
      <c r="N54" s="12"/>
      <c r="AB54" s="12"/>
    </row>
    <row r="55" spans="1:28" ht="15.75" customHeight="1">
      <c r="A55" s="12"/>
      <c r="F55" s="12"/>
      <c r="G55" s="12"/>
      <c r="H55" s="12"/>
      <c r="I55" s="12"/>
      <c r="J55" s="12"/>
      <c r="K55" s="12"/>
      <c r="L55" s="12"/>
      <c r="M55" s="12"/>
      <c r="N55" s="12"/>
      <c r="AB55" s="12"/>
    </row>
    <row r="56" spans="1:28" ht="15.75" customHeight="1">
      <c r="A56" s="12"/>
      <c r="F56" s="12"/>
      <c r="G56" s="12"/>
      <c r="H56" s="12"/>
      <c r="I56" s="12"/>
      <c r="J56" s="12"/>
      <c r="K56" s="12"/>
      <c r="L56" s="12"/>
      <c r="M56" s="12"/>
      <c r="N56" s="12"/>
      <c r="AB56" s="12"/>
    </row>
    <row r="57" spans="1:28" ht="15.75" customHeight="1">
      <c r="A57" s="12"/>
      <c r="F57" s="12"/>
      <c r="G57" s="12"/>
      <c r="H57" s="12"/>
      <c r="I57" s="12"/>
      <c r="J57" s="12"/>
      <c r="K57" s="12"/>
      <c r="L57" s="12"/>
      <c r="M57" s="12"/>
      <c r="N57" s="12"/>
      <c r="AB57" s="12"/>
    </row>
    <row r="58" spans="1:28" ht="15.75" customHeight="1">
      <c r="A58" s="12"/>
      <c r="F58" s="12"/>
      <c r="G58" s="12"/>
      <c r="H58" s="12"/>
      <c r="I58" s="12"/>
      <c r="J58" s="12"/>
      <c r="K58" s="12"/>
      <c r="L58" s="12"/>
      <c r="M58" s="12"/>
      <c r="N58" s="12"/>
      <c r="AB58" s="12"/>
    </row>
    <row r="59" spans="1:28" ht="15.75" customHeight="1">
      <c r="A59" s="12"/>
      <c r="F59" s="12"/>
      <c r="G59" s="12"/>
      <c r="H59" s="12"/>
      <c r="I59" s="12"/>
      <c r="J59" s="12"/>
      <c r="K59" s="12"/>
      <c r="L59" s="12"/>
      <c r="M59" s="12"/>
      <c r="N59" s="12"/>
      <c r="AB59" s="12"/>
    </row>
    <row r="60" spans="1:28" ht="15.75" customHeight="1">
      <c r="A60" s="12"/>
      <c r="F60" s="12"/>
      <c r="G60" s="12"/>
      <c r="H60" s="12"/>
      <c r="I60" s="12"/>
      <c r="J60" s="12"/>
      <c r="K60" s="12"/>
      <c r="L60" s="12"/>
      <c r="M60" s="12"/>
      <c r="N60" s="12"/>
      <c r="AB60" s="12"/>
    </row>
    <row r="61" spans="1:28" ht="15.75" customHeight="1">
      <c r="A61" s="12"/>
      <c r="F61" s="12"/>
      <c r="G61" s="12"/>
      <c r="H61" s="12"/>
      <c r="I61" s="12"/>
      <c r="J61" s="12"/>
      <c r="K61" s="12"/>
      <c r="L61" s="12"/>
      <c r="M61" s="12"/>
      <c r="N61" s="12"/>
      <c r="AB61" s="12"/>
    </row>
    <row r="62" spans="1:28" ht="15.75" customHeight="1">
      <c r="A62" s="12"/>
      <c r="F62" s="12"/>
      <c r="G62" s="12"/>
      <c r="H62" s="12"/>
      <c r="I62" s="12"/>
      <c r="J62" s="12"/>
      <c r="K62" s="12"/>
      <c r="L62" s="12"/>
      <c r="M62" s="12"/>
      <c r="N62" s="12"/>
      <c r="AB62" s="12"/>
    </row>
    <row r="63" spans="1:28" ht="15.75" customHeight="1">
      <c r="A63" s="12"/>
      <c r="F63" s="12"/>
      <c r="G63" s="12"/>
      <c r="H63" s="12"/>
      <c r="I63" s="12"/>
      <c r="J63" s="12"/>
      <c r="K63" s="12"/>
      <c r="L63" s="12"/>
      <c r="M63" s="12"/>
      <c r="N63" s="12"/>
      <c r="AB63" s="12"/>
    </row>
    <row r="64" spans="1:28" ht="15.75" customHeight="1">
      <c r="A64" s="12"/>
      <c r="F64" s="12"/>
      <c r="G64" s="12"/>
      <c r="H64" s="12"/>
      <c r="I64" s="12"/>
      <c r="J64" s="12"/>
      <c r="K64" s="12"/>
      <c r="L64" s="12"/>
      <c r="M64" s="12"/>
      <c r="N64" s="12"/>
      <c r="AB64" s="12"/>
    </row>
    <row r="65" spans="1:28" ht="15.75" customHeight="1">
      <c r="A65" s="12"/>
      <c r="F65" s="12"/>
      <c r="G65" s="12"/>
      <c r="H65" s="12"/>
      <c r="I65" s="12"/>
      <c r="J65" s="12"/>
      <c r="K65" s="12"/>
      <c r="L65" s="12"/>
      <c r="M65" s="12"/>
      <c r="N65" s="12"/>
      <c r="AB65" s="12"/>
    </row>
    <row r="66" spans="1:28" ht="15.75" customHeight="1">
      <c r="A66" s="12"/>
      <c r="F66" s="12"/>
      <c r="G66" s="12"/>
      <c r="H66" s="12"/>
      <c r="I66" s="12"/>
      <c r="J66" s="12"/>
      <c r="K66" s="12"/>
      <c r="L66" s="12"/>
      <c r="M66" s="12"/>
      <c r="N66" s="12"/>
      <c r="AB66" s="12"/>
    </row>
    <row r="67" spans="1:28" ht="15.75" customHeight="1">
      <c r="A67" s="12"/>
      <c r="F67" s="12"/>
      <c r="G67" s="12"/>
      <c r="H67" s="12"/>
      <c r="I67" s="12"/>
      <c r="J67" s="12"/>
      <c r="K67" s="12"/>
      <c r="L67" s="12"/>
      <c r="M67" s="12"/>
      <c r="N67" s="12"/>
      <c r="AB67" s="12"/>
    </row>
    <row r="68" spans="1:28" ht="15.75" customHeight="1">
      <c r="A68" s="12"/>
      <c r="F68" s="12"/>
      <c r="G68" s="12"/>
      <c r="H68" s="12"/>
      <c r="I68" s="12"/>
      <c r="J68" s="12"/>
      <c r="K68" s="12"/>
      <c r="L68" s="12"/>
      <c r="M68" s="12"/>
      <c r="N68" s="12"/>
      <c r="AB68" s="12"/>
    </row>
    <row r="69" spans="1:28" ht="15.75" customHeight="1">
      <c r="A69" s="12"/>
      <c r="F69" s="12"/>
      <c r="G69" s="12"/>
      <c r="H69" s="12"/>
      <c r="I69" s="12"/>
      <c r="J69" s="12"/>
      <c r="K69" s="12"/>
      <c r="L69" s="12"/>
      <c r="M69" s="12"/>
      <c r="N69" s="12"/>
      <c r="AB69" s="12"/>
    </row>
    <row r="70" spans="1:28" ht="15.75" customHeight="1">
      <c r="A70" s="12"/>
      <c r="F70" s="12"/>
      <c r="G70" s="12"/>
      <c r="H70" s="12"/>
      <c r="I70" s="12"/>
      <c r="J70" s="12"/>
      <c r="K70" s="12"/>
      <c r="L70" s="12"/>
      <c r="M70" s="12"/>
      <c r="N70" s="12"/>
      <c r="AB70" s="12"/>
    </row>
    <row r="71" spans="1:28" ht="15.75" customHeight="1">
      <c r="A71" s="12"/>
      <c r="F71" s="12"/>
      <c r="G71" s="12"/>
      <c r="H71" s="12"/>
      <c r="I71" s="12"/>
      <c r="J71" s="12"/>
      <c r="K71" s="12"/>
      <c r="L71" s="12"/>
      <c r="M71" s="12"/>
      <c r="N71" s="12"/>
      <c r="AB71" s="12"/>
    </row>
    <row r="72" spans="1:28" ht="15.75" customHeight="1">
      <c r="A72" s="12"/>
      <c r="F72" s="12"/>
      <c r="G72" s="12"/>
      <c r="H72" s="12"/>
      <c r="I72" s="12"/>
      <c r="J72" s="12"/>
      <c r="K72" s="12"/>
      <c r="L72" s="12"/>
      <c r="M72" s="12"/>
      <c r="N72" s="12"/>
      <c r="AB72" s="12"/>
    </row>
    <row r="73" spans="1:28" ht="15.75" customHeight="1">
      <c r="A73" s="12"/>
      <c r="F73" s="12"/>
      <c r="G73" s="12"/>
      <c r="H73" s="12"/>
      <c r="I73" s="12"/>
      <c r="J73" s="12"/>
      <c r="K73" s="12"/>
      <c r="L73" s="12"/>
      <c r="M73" s="12"/>
      <c r="N73" s="12"/>
      <c r="AB73" s="12"/>
    </row>
    <row r="74" spans="1:28" ht="15.75" customHeight="1">
      <c r="A74" s="12"/>
      <c r="F74" s="12"/>
      <c r="G74" s="12"/>
      <c r="H74" s="12"/>
      <c r="I74" s="12"/>
      <c r="J74" s="12"/>
      <c r="K74" s="12"/>
      <c r="L74" s="12"/>
      <c r="M74" s="12"/>
      <c r="N74" s="12"/>
      <c r="AB74" s="12"/>
    </row>
    <row r="75" spans="1:28" ht="15.75" customHeight="1">
      <c r="A75" s="12"/>
      <c r="F75" s="12"/>
      <c r="G75" s="12"/>
      <c r="H75" s="12"/>
      <c r="I75" s="12"/>
      <c r="J75" s="12"/>
      <c r="K75" s="12"/>
      <c r="L75" s="12"/>
      <c r="M75" s="12"/>
      <c r="N75" s="12"/>
      <c r="AB75" s="12"/>
    </row>
    <row r="76" spans="1:28" ht="15.75" customHeight="1">
      <c r="A76" s="12"/>
      <c r="F76" s="12"/>
      <c r="G76" s="12"/>
      <c r="H76" s="12"/>
      <c r="I76" s="12"/>
      <c r="J76" s="12"/>
      <c r="K76" s="12"/>
      <c r="L76" s="12"/>
      <c r="M76" s="12"/>
      <c r="N76" s="12"/>
      <c r="AB76" s="12"/>
    </row>
    <row r="77" spans="1:28" ht="15.75" customHeight="1">
      <c r="A77" s="12"/>
      <c r="F77" s="12"/>
      <c r="G77" s="12"/>
      <c r="H77" s="12"/>
      <c r="I77" s="12"/>
      <c r="J77" s="12"/>
      <c r="K77" s="12"/>
      <c r="L77" s="12"/>
      <c r="M77" s="12"/>
      <c r="N77" s="12"/>
      <c r="AB77" s="12"/>
    </row>
    <row r="78" spans="1:28" ht="15.75" customHeight="1">
      <c r="A78" s="12"/>
      <c r="F78" s="12"/>
      <c r="G78" s="12"/>
      <c r="H78" s="12"/>
      <c r="I78" s="12"/>
      <c r="J78" s="12"/>
      <c r="K78" s="12"/>
      <c r="L78" s="12"/>
      <c r="M78" s="12"/>
      <c r="N78" s="12"/>
      <c r="AB78" s="12"/>
    </row>
    <row r="79" spans="1:28" ht="15.75" customHeight="1">
      <c r="A79" s="12"/>
      <c r="F79" s="12"/>
      <c r="G79" s="12"/>
      <c r="H79" s="12"/>
      <c r="I79" s="12"/>
      <c r="J79" s="12"/>
      <c r="K79" s="12"/>
      <c r="L79" s="12"/>
      <c r="M79" s="12"/>
      <c r="N79" s="12"/>
      <c r="AB79" s="12"/>
    </row>
    <row r="80" spans="1:28" ht="15.75" customHeight="1">
      <c r="A80" s="12"/>
      <c r="F80" s="12"/>
      <c r="G80" s="12"/>
      <c r="H80" s="12"/>
      <c r="I80" s="12"/>
      <c r="J80" s="12"/>
      <c r="K80" s="12"/>
      <c r="L80" s="12"/>
      <c r="M80" s="12"/>
      <c r="N80" s="12"/>
      <c r="AB80" s="12"/>
    </row>
    <row r="81" spans="1:28" ht="15.75" customHeight="1">
      <c r="A81" s="12"/>
      <c r="F81" s="12"/>
      <c r="G81" s="12"/>
      <c r="H81" s="12"/>
      <c r="I81" s="12"/>
      <c r="J81" s="12"/>
      <c r="K81" s="12"/>
      <c r="L81" s="12"/>
      <c r="M81" s="12"/>
      <c r="N81" s="12"/>
      <c r="AB81" s="12"/>
    </row>
    <row r="82" spans="1:28" ht="15.75" customHeight="1">
      <c r="A82" s="12"/>
      <c r="F82" s="12"/>
      <c r="G82" s="12"/>
      <c r="H82" s="12"/>
      <c r="I82" s="12"/>
      <c r="J82" s="12"/>
      <c r="K82" s="12"/>
      <c r="L82" s="12"/>
      <c r="M82" s="12"/>
      <c r="N82" s="12"/>
      <c r="AB82" s="12"/>
    </row>
    <row r="83" spans="1:28" ht="15.75" customHeight="1">
      <c r="A83" s="12"/>
      <c r="F83" s="12"/>
      <c r="G83" s="12"/>
      <c r="H83" s="12"/>
      <c r="I83" s="12"/>
      <c r="J83" s="12"/>
      <c r="K83" s="12"/>
      <c r="L83" s="12"/>
      <c r="M83" s="12"/>
      <c r="N83" s="12"/>
      <c r="AB83" s="12"/>
    </row>
    <row r="84" spans="1:28" ht="15.75" customHeight="1">
      <c r="A84" s="12"/>
      <c r="F84" s="12"/>
      <c r="G84" s="12"/>
      <c r="H84" s="12"/>
      <c r="I84" s="12"/>
      <c r="J84" s="12"/>
      <c r="K84" s="12"/>
      <c r="L84" s="12"/>
      <c r="M84" s="12"/>
      <c r="N84" s="12"/>
      <c r="AB84" s="12"/>
    </row>
    <row r="85" spans="1:28" ht="15.75" customHeight="1">
      <c r="A85" s="12"/>
      <c r="F85" s="12"/>
      <c r="G85" s="12"/>
      <c r="H85" s="12"/>
      <c r="I85" s="12"/>
      <c r="J85" s="12"/>
      <c r="K85" s="12"/>
      <c r="L85" s="12"/>
      <c r="M85" s="12"/>
      <c r="N85" s="12"/>
      <c r="AB85" s="12"/>
    </row>
    <row r="86" spans="1:28" ht="15.75" customHeight="1">
      <c r="A86" s="12"/>
      <c r="F86" s="12"/>
      <c r="G86" s="12"/>
      <c r="H86" s="12"/>
      <c r="I86" s="12"/>
      <c r="J86" s="12"/>
      <c r="K86" s="12"/>
      <c r="L86" s="12"/>
      <c r="M86" s="12"/>
      <c r="N86" s="12"/>
      <c r="AB86" s="12"/>
    </row>
    <row r="87" spans="1:28" ht="15.75" customHeight="1">
      <c r="A87" s="12"/>
      <c r="F87" s="12"/>
      <c r="G87" s="12"/>
      <c r="H87" s="12"/>
      <c r="I87" s="12"/>
      <c r="J87" s="12"/>
      <c r="K87" s="12"/>
      <c r="L87" s="12"/>
      <c r="M87" s="12"/>
      <c r="N87" s="12"/>
      <c r="AB87" s="12"/>
    </row>
    <row r="88" spans="1:28" ht="15.75" customHeight="1">
      <c r="A88" s="12"/>
      <c r="F88" s="12"/>
      <c r="G88" s="12"/>
      <c r="H88" s="12"/>
      <c r="I88" s="12"/>
      <c r="J88" s="12"/>
      <c r="K88" s="12"/>
      <c r="L88" s="12"/>
      <c r="M88" s="12"/>
      <c r="N88" s="12"/>
      <c r="AB88" s="12"/>
    </row>
    <row r="89" spans="1:28" ht="15.75" customHeight="1">
      <c r="A89" s="12"/>
      <c r="F89" s="12"/>
      <c r="G89" s="12"/>
      <c r="H89" s="12"/>
      <c r="I89" s="12"/>
      <c r="J89" s="12"/>
      <c r="K89" s="12"/>
      <c r="L89" s="12"/>
      <c r="M89" s="12"/>
      <c r="N89" s="12"/>
      <c r="AB89" s="12"/>
    </row>
    <row r="90" spans="1:28" ht="15.75" customHeight="1">
      <c r="A90" s="12"/>
      <c r="F90" s="12"/>
      <c r="G90" s="12"/>
      <c r="H90" s="12"/>
      <c r="I90" s="12"/>
      <c r="J90" s="12"/>
      <c r="K90" s="12"/>
      <c r="L90" s="12"/>
      <c r="M90" s="12"/>
      <c r="N90" s="12"/>
      <c r="AB90" s="12"/>
    </row>
    <row r="91" spans="1:28" ht="15.75" customHeight="1">
      <c r="A91" s="12"/>
      <c r="F91" s="12"/>
      <c r="G91" s="12"/>
      <c r="H91" s="12"/>
      <c r="I91" s="12"/>
      <c r="J91" s="12"/>
      <c r="K91" s="12"/>
      <c r="L91" s="12"/>
      <c r="M91" s="12"/>
      <c r="N91" s="12"/>
      <c r="AB91" s="12"/>
    </row>
    <row r="92" spans="1:28" ht="15.75" customHeight="1">
      <c r="A92" s="12"/>
      <c r="F92" s="12"/>
      <c r="G92" s="12"/>
      <c r="H92" s="12"/>
      <c r="I92" s="12"/>
      <c r="J92" s="12"/>
      <c r="K92" s="12"/>
      <c r="L92" s="12"/>
      <c r="M92" s="12"/>
      <c r="N92" s="12"/>
      <c r="AB92" s="12"/>
    </row>
    <row r="93" spans="1:28" ht="15.75" customHeight="1">
      <c r="A93" s="12"/>
      <c r="F93" s="12"/>
      <c r="G93" s="12"/>
      <c r="H93" s="12"/>
      <c r="I93" s="12"/>
      <c r="J93" s="12"/>
      <c r="K93" s="12"/>
      <c r="L93" s="12"/>
      <c r="M93" s="12"/>
      <c r="N93" s="12"/>
      <c r="AB93" s="12"/>
    </row>
    <row r="94" spans="1:28" ht="15.75" customHeight="1">
      <c r="A94" s="12"/>
      <c r="F94" s="12"/>
      <c r="G94" s="12"/>
      <c r="H94" s="12"/>
      <c r="I94" s="12"/>
      <c r="J94" s="12"/>
      <c r="K94" s="12"/>
      <c r="L94" s="12"/>
      <c r="M94" s="12"/>
      <c r="N94" s="12"/>
      <c r="AB94" s="12"/>
    </row>
    <row r="95" spans="1:28" ht="15.75" customHeight="1">
      <c r="A95" s="12"/>
      <c r="F95" s="12"/>
      <c r="G95" s="12"/>
      <c r="H95" s="12"/>
      <c r="I95" s="12"/>
      <c r="J95" s="12"/>
      <c r="K95" s="12"/>
      <c r="L95" s="12"/>
      <c r="M95" s="12"/>
      <c r="N95" s="12"/>
      <c r="AB95" s="12"/>
    </row>
    <row r="96" spans="1:28" ht="15.75" customHeight="1">
      <c r="A96" s="12"/>
      <c r="F96" s="12"/>
      <c r="G96" s="12"/>
      <c r="H96" s="12"/>
      <c r="I96" s="12"/>
      <c r="J96" s="12"/>
      <c r="K96" s="12"/>
      <c r="L96" s="12"/>
      <c r="M96" s="12"/>
      <c r="N96" s="12"/>
      <c r="AB96" s="12"/>
    </row>
    <row r="97" spans="1:28" ht="15.75" customHeight="1">
      <c r="A97" s="12"/>
      <c r="F97" s="12"/>
      <c r="G97" s="12"/>
      <c r="H97" s="12"/>
      <c r="I97" s="12"/>
      <c r="J97" s="12"/>
      <c r="K97" s="12"/>
      <c r="L97" s="12"/>
      <c r="M97" s="12"/>
      <c r="N97" s="12"/>
      <c r="AB97" s="12"/>
    </row>
    <row r="98" spans="1:28" ht="15.75" customHeight="1">
      <c r="A98" s="12"/>
      <c r="F98" s="12"/>
      <c r="G98" s="12"/>
      <c r="H98" s="12"/>
      <c r="I98" s="12"/>
      <c r="J98" s="12"/>
      <c r="K98" s="12"/>
      <c r="L98" s="12"/>
      <c r="M98" s="12"/>
      <c r="N98" s="12"/>
      <c r="AB98" s="12"/>
    </row>
    <row r="99" spans="1:28" ht="15.75" customHeight="1">
      <c r="A99" s="12"/>
      <c r="F99" s="12"/>
      <c r="G99" s="12"/>
      <c r="H99" s="12"/>
      <c r="I99" s="12"/>
      <c r="J99" s="12"/>
      <c r="K99" s="12"/>
      <c r="L99" s="12"/>
      <c r="M99" s="12"/>
      <c r="N99" s="12"/>
      <c r="AB99" s="12"/>
    </row>
    <row r="100" spans="1:28" ht="15.75" customHeight="1">
      <c r="A100" s="12"/>
      <c r="F100" s="12"/>
      <c r="G100" s="12"/>
      <c r="H100" s="12"/>
      <c r="I100" s="12"/>
      <c r="J100" s="12"/>
      <c r="K100" s="12"/>
      <c r="L100" s="12"/>
      <c r="M100" s="12"/>
      <c r="N100" s="12"/>
      <c r="AB100" s="12"/>
    </row>
    <row r="101" spans="1:28" ht="15.75" customHeight="1">
      <c r="A101" s="12"/>
      <c r="F101" s="12"/>
      <c r="G101" s="12"/>
      <c r="H101" s="12"/>
      <c r="I101" s="12"/>
      <c r="J101" s="12"/>
      <c r="K101" s="12"/>
      <c r="L101" s="12"/>
      <c r="M101" s="12"/>
      <c r="N101" s="12"/>
      <c r="AB101" s="12"/>
    </row>
    <row r="102" spans="1:28" ht="15.75" customHeight="1">
      <c r="A102" s="12"/>
      <c r="F102" s="12"/>
      <c r="G102" s="12"/>
      <c r="H102" s="12"/>
      <c r="I102" s="12"/>
      <c r="J102" s="12"/>
      <c r="K102" s="12"/>
      <c r="L102" s="12"/>
      <c r="M102" s="12"/>
      <c r="N102" s="12"/>
      <c r="AB102" s="12"/>
    </row>
    <row r="103" spans="1:28" ht="15.75" customHeight="1">
      <c r="A103" s="12"/>
      <c r="F103" s="12"/>
      <c r="G103" s="12"/>
      <c r="H103" s="12"/>
      <c r="I103" s="12"/>
      <c r="J103" s="12"/>
      <c r="K103" s="12"/>
      <c r="L103" s="12"/>
      <c r="M103" s="12"/>
      <c r="N103" s="12"/>
      <c r="AB103" s="12"/>
    </row>
    <row r="104" spans="1:28" ht="15.75" customHeight="1">
      <c r="A104" s="12"/>
      <c r="F104" s="12"/>
      <c r="G104" s="12"/>
      <c r="H104" s="12"/>
      <c r="I104" s="12"/>
      <c r="J104" s="12"/>
      <c r="K104" s="12"/>
      <c r="L104" s="12"/>
      <c r="M104" s="12"/>
      <c r="N104" s="12"/>
      <c r="AB104" s="12"/>
    </row>
    <row r="105" spans="1:28" ht="15.75" customHeight="1">
      <c r="A105" s="12"/>
      <c r="F105" s="12"/>
      <c r="G105" s="12"/>
      <c r="H105" s="12"/>
      <c r="I105" s="12"/>
      <c r="J105" s="12"/>
      <c r="K105" s="12"/>
      <c r="L105" s="12"/>
      <c r="M105" s="12"/>
      <c r="N105" s="12"/>
      <c r="AB105" s="12"/>
    </row>
    <row r="106" spans="1:28" ht="15.75" customHeight="1">
      <c r="A106" s="12"/>
      <c r="F106" s="12"/>
      <c r="G106" s="12"/>
      <c r="H106" s="12"/>
      <c r="I106" s="12"/>
      <c r="J106" s="12"/>
      <c r="K106" s="12"/>
      <c r="L106" s="12"/>
      <c r="M106" s="12"/>
      <c r="N106" s="12"/>
      <c r="AB106" s="12"/>
    </row>
    <row r="107" spans="1:28" ht="15.75" customHeight="1">
      <c r="A107" s="12"/>
      <c r="F107" s="12"/>
      <c r="G107" s="12"/>
      <c r="H107" s="12"/>
      <c r="I107" s="12"/>
      <c r="J107" s="12"/>
      <c r="K107" s="12"/>
      <c r="L107" s="12"/>
      <c r="M107" s="12"/>
      <c r="N107" s="12"/>
      <c r="AB107" s="12"/>
    </row>
    <row r="108" spans="1:28" ht="15.75" customHeight="1">
      <c r="A108" s="12"/>
      <c r="F108" s="12"/>
      <c r="G108" s="12"/>
      <c r="H108" s="12"/>
      <c r="I108" s="12"/>
      <c r="J108" s="12"/>
      <c r="K108" s="12"/>
      <c r="L108" s="12"/>
      <c r="M108" s="12"/>
      <c r="N108" s="12"/>
      <c r="AB108" s="12"/>
    </row>
    <row r="109" spans="1:28" ht="15.75" customHeight="1">
      <c r="A109" s="12"/>
      <c r="F109" s="12"/>
      <c r="G109" s="12"/>
      <c r="H109" s="12"/>
      <c r="I109" s="12"/>
      <c r="J109" s="12"/>
      <c r="K109" s="12"/>
      <c r="L109" s="12"/>
      <c r="M109" s="12"/>
      <c r="N109" s="12"/>
      <c r="AB109" s="12"/>
    </row>
    <row r="110" spans="1:28" ht="15.75" customHeight="1">
      <c r="A110" s="12"/>
      <c r="F110" s="12"/>
      <c r="G110" s="12"/>
      <c r="H110" s="12"/>
      <c r="I110" s="12"/>
      <c r="J110" s="12"/>
      <c r="K110" s="12"/>
      <c r="L110" s="12"/>
      <c r="M110" s="12"/>
      <c r="N110" s="12"/>
      <c r="AB110" s="12"/>
    </row>
    <row r="111" spans="1:28" ht="15.75" customHeight="1">
      <c r="A111" s="12"/>
      <c r="F111" s="12"/>
      <c r="G111" s="12"/>
      <c r="H111" s="12"/>
      <c r="I111" s="12"/>
      <c r="J111" s="12"/>
      <c r="K111" s="12"/>
      <c r="L111" s="12"/>
      <c r="M111" s="12"/>
      <c r="N111" s="12"/>
      <c r="AB111" s="12"/>
    </row>
    <row r="112" spans="1:28" ht="15.75" customHeight="1">
      <c r="A112" s="12"/>
      <c r="F112" s="12"/>
      <c r="G112" s="12"/>
      <c r="H112" s="12"/>
      <c r="I112" s="12"/>
      <c r="J112" s="12"/>
      <c r="K112" s="12"/>
      <c r="L112" s="12"/>
      <c r="M112" s="12"/>
      <c r="N112" s="12"/>
      <c r="AB112" s="12"/>
    </row>
    <row r="113" spans="1:28" ht="15.75" customHeight="1">
      <c r="A113" s="12"/>
      <c r="F113" s="12"/>
      <c r="G113" s="12"/>
      <c r="H113" s="12"/>
      <c r="I113" s="12"/>
      <c r="J113" s="12"/>
      <c r="K113" s="12"/>
      <c r="L113" s="12"/>
      <c r="M113" s="12"/>
      <c r="N113" s="12"/>
      <c r="AB113" s="12"/>
    </row>
    <row r="114" spans="1:28" ht="15.75" customHeight="1">
      <c r="A114" s="12"/>
      <c r="F114" s="12"/>
      <c r="G114" s="12"/>
      <c r="H114" s="12"/>
      <c r="I114" s="12"/>
      <c r="J114" s="12"/>
      <c r="K114" s="12"/>
      <c r="L114" s="12"/>
      <c r="M114" s="12"/>
      <c r="N114" s="12"/>
      <c r="AB114" s="12"/>
    </row>
    <row r="115" spans="1:28" ht="15.75" customHeight="1">
      <c r="A115" s="12"/>
      <c r="F115" s="12"/>
      <c r="G115" s="12"/>
      <c r="H115" s="12"/>
      <c r="I115" s="12"/>
      <c r="J115" s="12"/>
      <c r="K115" s="12"/>
      <c r="L115" s="12"/>
      <c r="M115" s="12"/>
      <c r="N115" s="12"/>
      <c r="AB115" s="12"/>
    </row>
    <row r="116" spans="1:28" ht="15.75" customHeight="1">
      <c r="A116" s="12"/>
      <c r="F116" s="12"/>
      <c r="G116" s="12"/>
      <c r="H116" s="12"/>
      <c r="I116" s="12"/>
      <c r="J116" s="12"/>
      <c r="K116" s="12"/>
      <c r="L116" s="12"/>
      <c r="M116" s="12"/>
      <c r="N116" s="12"/>
      <c r="AB116" s="12"/>
    </row>
    <row r="117" spans="1:28" ht="15.75" customHeight="1">
      <c r="A117" s="12"/>
      <c r="F117" s="12"/>
      <c r="G117" s="12"/>
      <c r="H117" s="12"/>
      <c r="I117" s="12"/>
      <c r="J117" s="12"/>
      <c r="K117" s="12"/>
      <c r="L117" s="12"/>
      <c r="M117" s="12"/>
      <c r="N117" s="12"/>
      <c r="AB117" s="12"/>
    </row>
    <row r="118" spans="1:28" ht="15.75" customHeight="1">
      <c r="A118" s="12"/>
      <c r="F118" s="12"/>
      <c r="G118" s="12"/>
      <c r="H118" s="12"/>
      <c r="I118" s="12"/>
      <c r="J118" s="12"/>
      <c r="K118" s="12"/>
      <c r="L118" s="12"/>
      <c r="M118" s="12"/>
      <c r="N118" s="12"/>
      <c r="AB118" s="12"/>
    </row>
    <row r="119" spans="1:28" ht="15.75" customHeight="1">
      <c r="A119" s="12"/>
      <c r="F119" s="12"/>
      <c r="G119" s="12"/>
      <c r="H119" s="12"/>
      <c r="I119" s="12"/>
      <c r="J119" s="12"/>
      <c r="K119" s="12"/>
      <c r="L119" s="12"/>
      <c r="M119" s="12"/>
      <c r="N119" s="12"/>
      <c r="AB119" s="12"/>
    </row>
    <row r="120" spans="1:28" ht="15.75" customHeight="1">
      <c r="A120" s="12"/>
      <c r="F120" s="12"/>
      <c r="G120" s="12"/>
      <c r="H120" s="12"/>
      <c r="I120" s="12"/>
      <c r="J120" s="12"/>
      <c r="K120" s="12"/>
      <c r="L120" s="12"/>
      <c r="M120" s="12"/>
      <c r="N120" s="12"/>
      <c r="AB120" s="12"/>
    </row>
    <row r="121" spans="1:28" ht="15.75" customHeight="1">
      <c r="A121" s="12"/>
      <c r="F121" s="12"/>
      <c r="G121" s="12"/>
      <c r="H121" s="12"/>
      <c r="I121" s="12"/>
      <c r="J121" s="12"/>
      <c r="K121" s="12"/>
      <c r="L121" s="12"/>
      <c r="M121" s="12"/>
      <c r="N121" s="12"/>
      <c r="AB121" s="12"/>
    </row>
    <row r="122" spans="1:28" ht="15.75" customHeight="1">
      <c r="A122" s="12"/>
      <c r="F122" s="12"/>
      <c r="G122" s="12"/>
      <c r="H122" s="12"/>
      <c r="I122" s="12"/>
      <c r="J122" s="12"/>
      <c r="K122" s="12"/>
      <c r="L122" s="12"/>
      <c r="M122" s="12"/>
      <c r="N122" s="12"/>
      <c r="AB122" s="12"/>
    </row>
    <row r="123" spans="1:28" ht="15.75" customHeight="1">
      <c r="A123" s="12"/>
      <c r="F123" s="12"/>
      <c r="G123" s="12"/>
      <c r="H123" s="12"/>
      <c r="I123" s="12"/>
      <c r="J123" s="12"/>
      <c r="K123" s="12"/>
      <c r="L123" s="12"/>
      <c r="M123" s="12"/>
      <c r="N123" s="12"/>
      <c r="AB123" s="12"/>
    </row>
    <row r="124" spans="1:28" ht="15.75" customHeight="1">
      <c r="A124" s="12"/>
      <c r="F124" s="12"/>
      <c r="G124" s="12"/>
      <c r="H124" s="12"/>
      <c r="I124" s="12"/>
      <c r="J124" s="12"/>
      <c r="K124" s="12"/>
      <c r="L124" s="12"/>
      <c r="M124" s="12"/>
      <c r="N124" s="12"/>
      <c r="AB124" s="12"/>
    </row>
    <row r="125" spans="1:28" ht="15.75" customHeight="1">
      <c r="A125" s="12"/>
      <c r="F125" s="12"/>
      <c r="G125" s="12"/>
      <c r="H125" s="12"/>
      <c r="I125" s="12"/>
      <c r="J125" s="12"/>
      <c r="K125" s="12"/>
      <c r="L125" s="12"/>
      <c r="M125" s="12"/>
      <c r="N125" s="12"/>
      <c r="AB125" s="12"/>
    </row>
    <row r="126" spans="1:28" ht="15.75" customHeight="1">
      <c r="A126" s="12"/>
      <c r="F126" s="12"/>
      <c r="G126" s="12"/>
      <c r="H126" s="12"/>
      <c r="I126" s="12"/>
      <c r="J126" s="12"/>
      <c r="K126" s="12"/>
      <c r="L126" s="12"/>
      <c r="M126" s="12"/>
      <c r="N126" s="12"/>
      <c r="AB126" s="12"/>
    </row>
    <row r="127" spans="1:28" ht="15.75" customHeight="1">
      <c r="A127" s="12"/>
      <c r="F127" s="12"/>
      <c r="G127" s="12"/>
      <c r="H127" s="12"/>
      <c r="I127" s="12"/>
      <c r="J127" s="12"/>
      <c r="K127" s="12"/>
      <c r="L127" s="12"/>
      <c r="M127" s="12"/>
      <c r="N127" s="12"/>
      <c r="AB127" s="12"/>
    </row>
    <row r="128" spans="1:28" ht="15.75" customHeight="1">
      <c r="A128" s="12"/>
      <c r="F128" s="12"/>
      <c r="G128" s="12"/>
      <c r="H128" s="12"/>
      <c r="I128" s="12"/>
      <c r="J128" s="12"/>
      <c r="K128" s="12"/>
      <c r="L128" s="12"/>
      <c r="M128" s="12"/>
      <c r="N128" s="12"/>
      <c r="AB128" s="12"/>
    </row>
    <row r="129" spans="1:28" ht="15.75" customHeight="1">
      <c r="A129" s="12"/>
      <c r="F129" s="12"/>
      <c r="G129" s="12"/>
      <c r="H129" s="12"/>
      <c r="I129" s="12"/>
      <c r="J129" s="12"/>
      <c r="K129" s="12"/>
      <c r="L129" s="12"/>
      <c r="M129" s="12"/>
      <c r="N129" s="12"/>
      <c r="AB129" s="12"/>
    </row>
    <row r="130" spans="1:28" ht="15.75" customHeight="1">
      <c r="A130" s="12"/>
      <c r="F130" s="12"/>
      <c r="G130" s="12"/>
      <c r="H130" s="12"/>
      <c r="I130" s="12"/>
      <c r="J130" s="12"/>
      <c r="K130" s="12"/>
      <c r="L130" s="12"/>
      <c r="M130" s="12"/>
      <c r="N130" s="12"/>
      <c r="AB130" s="12"/>
    </row>
    <row r="131" spans="1:28" ht="15.75" customHeight="1">
      <c r="A131" s="12"/>
      <c r="F131" s="12"/>
      <c r="G131" s="12"/>
      <c r="H131" s="12"/>
      <c r="I131" s="12"/>
      <c r="J131" s="12"/>
      <c r="K131" s="12"/>
      <c r="L131" s="12"/>
      <c r="M131" s="12"/>
      <c r="N131" s="12"/>
      <c r="AB131" s="12"/>
    </row>
    <row r="132" spans="1:28" ht="15.75" customHeight="1">
      <c r="A132" s="12"/>
      <c r="F132" s="12"/>
      <c r="G132" s="12"/>
      <c r="H132" s="12"/>
      <c r="I132" s="12"/>
      <c r="J132" s="12"/>
      <c r="K132" s="12"/>
      <c r="L132" s="12"/>
      <c r="M132" s="12"/>
      <c r="N132" s="12"/>
      <c r="AB132" s="12"/>
    </row>
    <row r="133" spans="1:28" ht="15.75" customHeight="1">
      <c r="A133" s="12"/>
      <c r="F133" s="12"/>
      <c r="G133" s="12"/>
      <c r="H133" s="12"/>
      <c r="I133" s="12"/>
      <c r="J133" s="12"/>
      <c r="K133" s="12"/>
      <c r="L133" s="12"/>
      <c r="M133" s="12"/>
      <c r="N133" s="12"/>
      <c r="AB133" s="12"/>
    </row>
    <row r="134" spans="1:28" ht="15.75" customHeight="1">
      <c r="A134" s="12"/>
      <c r="F134" s="12"/>
      <c r="G134" s="12"/>
      <c r="H134" s="12"/>
      <c r="I134" s="12"/>
      <c r="J134" s="12"/>
      <c r="K134" s="12"/>
      <c r="L134" s="12"/>
      <c r="M134" s="12"/>
      <c r="N134" s="12"/>
      <c r="AB134" s="12"/>
    </row>
    <row r="135" spans="1:28" ht="15.75" customHeight="1">
      <c r="A135" s="12"/>
      <c r="F135" s="12"/>
      <c r="G135" s="12"/>
      <c r="H135" s="12"/>
      <c r="I135" s="12"/>
      <c r="J135" s="12"/>
      <c r="K135" s="12"/>
      <c r="L135" s="12"/>
      <c r="M135" s="12"/>
      <c r="N135" s="12"/>
      <c r="AB135" s="12"/>
    </row>
    <row r="136" spans="1:28" ht="15.75" customHeight="1">
      <c r="A136" s="12"/>
      <c r="F136" s="12"/>
      <c r="G136" s="12"/>
      <c r="H136" s="12"/>
      <c r="I136" s="12"/>
      <c r="J136" s="12"/>
      <c r="K136" s="12"/>
      <c r="L136" s="12"/>
      <c r="M136" s="12"/>
      <c r="N136" s="12"/>
      <c r="AB136" s="12"/>
    </row>
    <row r="137" spans="1:28" ht="15.75" customHeight="1">
      <c r="A137" s="12"/>
      <c r="F137" s="12"/>
      <c r="G137" s="12"/>
      <c r="H137" s="12"/>
      <c r="I137" s="12"/>
      <c r="J137" s="12"/>
      <c r="K137" s="12"/>
      <c r="L137" s="12"/>
      <c r="M137" s="12"/>
      <c r="N137" s="12"/>
      <c r="AB137" s="12"/>
    </row>
    <row r="138" spans="1:28" ht="15.75" customHeight="1">
      <c r="A138" s="12"/>
      <c r="F138" s="12"/>
      <c r="G138" s="12"/>
      <c r="H138" s="12"/>
      <c r="I138" s="12"/>
      <c r="J138" s="12"/>
      <c r="K138" s="12"/>
      <c r="L138" s="12"/>
      <c r="M138" s="12"/>
      <c r="N138" s="12"/>
      <c r="AB138" s="12"/>
    </row>
    <row r="139" spans="1:28" ht="15.75" customHeight="1">
      <c r="A139" s="12"/>
      <c r="F139" s="12"/>
      <c r="G139" s="12"/>
      <c r="H139" s="12"/>
      <c r="I139" s="12"/>
      <c r="J139" s="12"/>
      <c r="K139" s="12"/>
      <c r="L139" s="12"/>
      <c r="M139" s="12"/>
      <c r="N139" s="12"/>
      <c r="AB139" s="12"/>
    </row>
    <row r="140" spans="1:28" ht="15.75" customHeight="1">
      <c r="A140" s="12"/>
      <c r="F140" s="12"/>
      <c r="G140" s="12"/>
      <c r="H140" s="12"/>
      <c r="I140" s="12"/>
      <c r="J140" s="12"/>
      <c r="K140" s="12"/>
      <c r="L140" s="12"/>
      <c r="M140" s="12"/>
      <c r="N140" s="12"/>
      <c r="AB140" s="12"/>
    </row>
    <row r="141" spans="1:28" ht="15.75" customHeight="1">
      <c r="A141" s="12"/>
      <c r="F141" s="12"/>
      <c r="G141" s="12"/>
      <c r="H141" s="12"/>
      <c r="I141" s="12"/>
      <c r="J141" s="12"/>
      <c r="K141" s="12"/>
      <c r="L141" s="12"/>
      <c r="M141" s="12"/>
      <c r="N141" s="12"/>
      <c r="AB141" s="12"/>
    </row>
    <row r="142" spans="1:28" ht="15.75" customHeight="1">
      <c r="A142" s="12"/>
      <c r="F142" s="12"/>
      <c r="G142" s="12"/>
      <c r="H142" s="12"/>
      <c r="I142" s="12"/>
      <c r="J142" s="12"/>
      <c r="K142" s="12"/>
      <c r="L142" s="12"/>
      <c r="M142" s="12"/>
      <c r="N142" s="12"/>
      <c r="AB142" s="12"/>
    </row>
    <row r="143" spans="1:28" ht="15.75" customHeight="1">
      <c r="A143" s="12"/>
      <c r="F143" s="12"/>
      <c r="G143" s="12"/>
      <c r="H143" s="12"/>
      <c r="I143" s="12"/>
      <c r="J143" s="12"/>
      <c r="K143" s="12"/>
      <c r="L143" s="12"/>
      <c r="M143" s="12"/>
      <c r="N143" s="12"/>
      <c r="AB143" s="12"/>
    </row>
    <row r="144" spans="1:28" ht="15.75" customHeight="1">
      <c r="A144" s="12"/>
      <c r="F144" s="12"/>
      <c r="G144" s="12"/>
      <c r="H144" s="12"/>
      <c r="I144" s="12"/>
      <c r="J144" s="12"/>
      <c r="K144" s="12"/>
      <c r="L144" s="12"/>
      <c r="M144" s="12"/>
      <c r="N144" s="12"/>
      <c r="AB144" s="12"/>
    </row>
    <row r="145" spans="1:28" ht="15.75" customHeight="1">
      <c r="A145" s="12"/>
      <c r="F145" s="12"/>
      <c r="G145" s="12"/>
      <c r="H145" s="12"/>
      <c r="I145" s="12"/>
      <c r="J145" s="12"/>
      <c r="K145" s="12"/>
      <c r="L145" s="12"/>
      <c r="M145" s="12"/>
      <c r="N145" s="12"/>
      <c r="AB145" s="12"/>
    </row>
    <row r="146" spans="1:28" ht="15.75" customHeight="1">
      <c r="A146" s="12"/>
      <c r="F146" s="12"/>
      <c r="G146" s="12"/>
      <c r="H146" s="12"/>
      <c r="I146" s="12"/>
      <c r="J146" s="12"/>
      <c r="K146" s="12"/>
      <c r="L146" s="12"/>
      <c r="M146" s="12"/>
      <c r="N146" s="12"/>
      <c r="AB146" s="12"/>
    </row>
    <row r="147" spans="1:28" ht="15.75" customHeight="1">
      <c r="A147" s="12"/>
      <c r="F147" s="12"/>
      <c r="G147" s="12"/>
      <c r="H147" s="12"/>
      <c r="I147" s="12"/>
      <c r="J147" s="12"/>
      <c r="K147" s="12"/>
      <c r="L147" s="12"/>
      <c r="M147" s="12"/>
      <c r="N147" s="12"/>
      <c r="AB147" s="12"/>
    </row>
    <row r="148" spans="1:28" ht="15.75" customHeight="1">
      <c r="A148" s="12"/>
      <c r="F148" s="12"/>
      <c r="G148" s="12"/>
      <c r="H148" s="12"/>
      <c r="I148" s="12"/>
      <c r="J148" s="12"/>
      <c r="K148" s="12"/>
      <c r="L148" s="12"/>
      <c r="M148" s="12"/>
      <c r="N148" s="12"/>
      <c r="AB148" s="12"/>
    </row>
    <row r="149" spans="1:28" ht="15.75" customHeight="1">
      <c r="A149" s="12"/>
      <c r="F149" s="12"/>
      <c r="G149" s="12"/>
      <c r="H149" s="12"/>
      <c r="I149" s="12"/>
      <c r="J149" s="12"/>
      <c r="K149" s="12"/>
      <c r="L149" s="12"/>
      <c r="M149" s="12"/>
      <c r="N149" s="12"/>
      <c r="AB149" s="12"/>
    </row>
    <row r="150" spans="1:28" ht="15.75" customHeight="1">
      <c r="A150" s="12"/>
      <c r="F150" s="12"/>
      <c r="G150" s="12"/>
      <c r="H150" s="12"/>
      <c r="I150" s="12"/>
      <c r="J150" s="12"/>
      <c r="K150" s="12"/>
      <c r="L150" s="12"/>
      <c r="M150" s="12"/>
      <c r="N150" s="12"/>
      <c r="AB150" s="12"/>
    </row>
    <row r="151" spans="1:28" ht="15.75" customHeight="1">
      <c r="A151" s="12"/>
      <c r="F151" s="12"/>
      <c r="G151" s="12"/>
      <c r="H151" s="12"/>
      <c r="I151" s="12"/>
      <c r="J151" s="12"/>
      <c r="K151" s="12"/>
      <c r="L151" s="12"/>
      <c r="M151" s="12"/>
      <c r="N151" s="12"/>
      <c r="AB151" s="12"/>
    </row>
    <row r="152" spans="1:28" ht="15.75" customHeight="1">
      <c r="A152" s="12"/>
      <c r="F152" s="12"/>
      <c r="G152" s="12"/>
      <c r="H152" s="12"/>
      <c r="I152" s="12"/>
      <c r="J152" s="12"/>
      <c r="K152" s="12"/>
      <c r="L152" s="12"/>
      <c r="M152" s="12"/>
      <c r="N152" s="12"/>
      <c r="AB152" s="12"/>
    </row>
    <row r="153" spans="1:28" ht="15.75" customHeight="1">
      <c r="A153" s="12"/>
      <c r="F153" s="12"/>
      <c r="G153" s="12"/>
      <c r="H153" s="12"/>
      <c r="I153" s="12"/>
      <c r="J153" s="12"/>
      <c r="K153" s="12"/>
      <c r="L153" s="12"/>
      <c r="M153" s="12"/>
      <c r="N153" s="12"/>
      <c r="AB153" s="12"/>
    </row>
    <row r="154" spans="1:28" ht="15.75" customHeight="1">
      <c r="A154" s="12"/>
      <c r="F154" s="12"/>
      <c r="G154" s="12"/>
      <c r="H154" s="12"/>
      <c r="I154" s="12"/>
      <c r="J154" s="12"/>
      <c r="K154" s="12"/>
      <c r="L154" s="12"/>
      <c r="M154" s="12"/>
      <c r="N154" s="12"/>
      <c r="AB154" s="12"/>
    </row>
    <row r="155" spans="1:28" ht="15.75" customHeight="1">
      <c r="A155" s="12"/>
      <c r="F155" s="12"/>
      <c r="G155" s="12"/>
      <c r="H155" s="12"/>
      <c r="I155" s="12"/>
      <c r="J155" s="12"/>
      <c r="K155" s="12"/>
      <c r="L155" s="12"/>
      <c r="M155" s="12"/>
      <c r="N155" s="12"/>
      <c r="AB155" s="12"/>
    </row>
    <row r="156" spans="1:28" ht="15.75" customHeight="1">
      <c r="A156" s="12"/>
      <c r="F156" s="12"/>
      <c r="G156" s="12"/>
      <c r="H156" s="12"/>
      <c r="I156" s="12"/>
      <c r="J156" s="12"/>
      <c r="K156" s="12"/>
      <c r="L156" s="12"/>
      <c r="M156" s="12"/>
      <c r="N156" s="12"/>
      <c r="AB156" s="12"/>
    </row>
    <row r="157" spans="1:28" ht="15.75" customHeight="1">
      <c r="A157" s="12"/>
      <c r="F157" s="12"/>
      <c r="G157" s="12"/>
      <c r="H157" s="12"/>
      <c r="I157" s="12"/>
      <c r="J157" s="12"/>
      <c r="K157" s="12"/>
      <c r="L157" s="12"/>
      <c r="M157" s="12"/>
      <c r="N157" s="12"/>
      <c r="AB157" s="12"/>
    </row>
    <row r="158" spans="1:28" ht="15.75" customHeight="1">
      <c r="A158" s="12"/>
      <c r="F158" s="12"/>
      <c r="G158" s="12"/>
      <c r="H158" s="12"/>
      <c r="I158" s="12"/>
      <c r="J158" s="12"/>
      <c r="K158" s="12"/>
      <c r="L158" s="12"/>
      <c r="M158" s="12"/>
      <c r="N158" s="12"/>
      <c r="AB158" s="12"/>
    </row>
    <row r="159" spans="1:28" ht="15.75" customHeight="1">
      <c r="A159" s="12"/>
      <c r="F159" s="12"/>
      <c r="G159" s="12"/>
      <c r="H159" s="12"/>
      <c r="I159" s="12"/>
      <c r="J159" s="12"/>
      <c r="K159" s="12"/>
      <c r="L159" s="12"/>
      <c r="M159" s="12"/>
      <c r="N159" s="12"/>
      <c r="AB159" s="12"/>
    </row>
    <row r="160" spans="1:28" ht="15.75" customHeight="1">
      <c r="A160" s="12"/>
      <c r="F160" s="12"/>
      <c r="G160" s="12"/>
      <c r="H160" s="12"/>
      <c r="I160" s="12"/>
      <c r="J160" s="12"/>
      <c r="K160" s="12"/>
      <c r="L160" s="12"/>
      <c r="M160" s="12"/>
      <c r="N160" s="12"/>
      <c r="AB160" s="12"/>
    </row>
    <row r="161" spans="1:28" ht="15.75" customHeight="1">
      <c r="A161" s="12"/>
      <c r="F161" s="12"/>
      <c r="G161" s="12"/>
      <c r="H161" s="12"/>
      <c r="I161" s="12"/>
      <c r="J161" s="12"/>
      <c r="K161" s="12"/>
      <c r="L161" s="12"/>
      <c r="M161" s="12"/>
      <c r="N161" s="12"/>
      <c r="AB161" s="12"/>
    </row>
    <row r="162" spans="1:28" ht="15.75" customHeight="1">
      <c r="A162" s="12"/>
      <c r="F162" s="12"/>
      <c r="G162" s="12"/>
      <c r="H162" s="12"/>
      <c r="I162" s="12"/>
      <c r="J162" s="12"/>
      <c r="K162" s="12"/>
      <c r="L162" s="12"/>
      <c r="M162" s="12"/>
      <c r="N162" s="12"/>
      <c r="AB162" s="12"/>
    </row>
    <row r="163" spans="1:28" ht="15.75" customHeight="1">
      <c r="A163" s="12"/>
      <c r="F163" s="12"/>
      <c r="G163" s="12"/>
      <c r="H163" s="12"/>
      <c r="I163" s="12"/>
      <c r="J163" s="12"/>
      <c r="K163" s="12"/>
      <c r="L163" s="12"/>
      <c r="M163" s="12"/>
      <c r="N163" s="12"/>
      <c r="AB163" s="12"/>
    </row>
    <row r="164" spans="1:28" ht="15.75" customHeight="1">
      <c r="A164" s="12"/>
      <c r="F164" s="12"/>
      <c r="G164" s="12"/>
      <c r="H164" s="12"/>
      <c r="I164" s="12"/>
      <c r="J164" s="12"/>
      <c r="K164" s="12"/>
      <c r="L164" s="12"/>
      <c r="M164" s="12"/>
      <c r="N164" s="12"/>
      <c r="AB164" s="12"/>
    </row>
    <row r="165" spans="1:28" ht="15.75" customHeight="1">
      <c r="A165" s="12"/>
      <c r="F165" s="12"/>
      <c r="G165" s="12"/>
      <c r="H165" s="12"/>
      <c r="I165" s="12"/>
      <c r="J165" s="12"/>
      <c r="K165" s="12"/>
      <c r="L165" s="12"/>
      <c r="M165" s="12"/>
      <c r="N165" s="12"/>
      <c r="AB165" s="12"/>
    </row>
    <row r="166" spans="1:28" ht="15.75" customHeight="1">
      <c r="A166" s="12"/>
      <c r="F166" s="12"/>
      <c r="G166" s="12"/>
      <c r="H166" s="12"/>
      <c r="I166" s="12"/>
      <c r="J166" s="12"/>
      <c r="K166" s="12"/>
      <c r="L166" s="12"/>
      <c r="M166" s="12"/>
      <c r="N166" s="12"/>
      <c r="AB166" s="12"/>
    </row>
    <row r="167" spans="1:28" ht="15.75" customHeight="1">
      <c r="A167" s="12"/>
      <c r="F167" s="12"/>
      <c r="G167" s="12"/>
      <c r="H167" s="12"/>
      <c r="I167" s="12"/>
      <c r="J167" s="12"/>
      <c r="K167" s="12"/>
      <c r="L167" s="12"/>
      <c r="M167" s="12"/>
      <c r="N167" s="12"/>
      <c r="AB167" s="12"/>
    </row>
    <row r="168" spans="1:28" ht="15.75" customHeight="1">
      <c r="A168" s="12"/>
      <c r="F168" s="12"/>
      <c r="G168" s="12"/>
      <c r="H168" s="12"/>
      <c r="I168" s="12"/>
      <c r="J168" s="12"/>
      <c r="K168" s="12"/>
      <c r="L168" s="12"/>
      <c r="M168" s="12"/>
      <c r="N168" s="12"/>
      <c r="AB168" s="12"/>
    </row>
    <row r="169" spans="1:28" ht="15.75" customHeight="1">
      <c r="A169" s="12"/>
      <c r="F169" s="12"/>
      <c r="G169" s="12"/>
      <c r="H169" s="12"/>
      <c r="I169" s="12"/>
      <c r="J169" s="12"/>
      <c r="K169" s="12"/>
      <c r="L169" s="12"/>
      <c r="M169" s="12"/>
      <c r="N169" s="12"/>
      <c r="AB169" s="12"/>
    </row>
    <row r="170" spans="1:28" ht="15.75" customHeight="1">
      <c r="A170" s="12"/>
      <c r="F170" s="12"/>
      <c r="G170" s="12"/>
      <c r="H170" s="12"/>
      <c r="I170" s="12"/>
      <c r="J170" s="12"/>
      <c r="K170" s="12"/>
      <c r="L170" s="12"/>
      <c r="M170" s="12"/>
      <c r="N170" s="12"/>
      <c r="AB170" s="12"/>
    </row>
    <row r="171" spans="1:28" ht="15.75" customHeight="1">
      <c r="A171" s="12"/>
      <c r="F171" s="12"/>
      <c r="G171" s="12"/>
      <c r="H171" s="12"/>
      <c r="I171" s="12"/>
      <c r="J171" s="12"/>
      <c r="K171" s="12"/>
      <c r="L171" s="12"/>
      <c r="M171" s="12"/>
      <c r="N171" s="12"/>
      <c r="AB171" s="12"/>
    </row>
    <row r="172" spans="1:28" ht="15.75" customHeight="1">
      <c r="A172" s="12"/>
      <c r="F172" s="12"/>
      <c r="G172" s="12"/>
      <c r="H172" s="12"/>
      <c r="I172" s="12"/>
      <c r="J172" s="12"/>
      <c r="K172" s="12"/>
      <c r="L172" s="12"/>
      <c r="M172" s="12"/>
      <c r="N172" s="12"/>
      <c r="AB172" s="12"/>
    </row>
    <row r="173" spans="1:28" ht="15.75" customHeight="1">
      <c r="A173" s="12"/>
      <c r="F173" s="12"/>
      <c r="G173" s="12"/>
      <c r="H173" s="12"/>
      <c r="I173" s="12"/>
      <c r="J173" s="12"/>
      <c r="K173" s="12"/>
      <c r="L173" s="12"/>
      <c r="M173" s="12"/>
      <c r="N173" s="12"/>
      <c r="AB173" s="12"/>
    </row>
    <row r="174" spans="1:28" ht="15.75" customHeight="1">
      <c r="A174" s="12"/>
      <c r="F174" s="12"/>
      <c r="G174" s="12"/>
      <c r="H174" s="12"/>
      <c r="I174" s="12"/>
      <c r="J174" s="12"/>
      <c r="K174" s="12"/>
      <c r="L174" s="12"/>
      <c r="M174" s="12"/>
      <c r="N174" s="12"/>
      <c r="AB174" s="12"/>
    </row>
    <row r="175" spans="1:28" ht="15.75" customHeight="1">
      <c r="A175" s="12"/>
      <c r="F175" s="12"/>
      <c r="G175" s="12"/>
      <c r="H175" s="12"/>
      <c r="I175" s="12"/>
      <c r="J175" s="12"/>
      <c r="K175" s="12"/>
      <c r="L175" s="12"/>
      <c r="M175" s="12"/>
      <c r="N175" s="12"/>
      <c r="AB175" s="12"/>
    </row>
    <row r="176" spans="1:28" ht="15.75" customHeight="1">
      <c r="A176" s="12"/>
      <c r="F176" s="12"/>
      <c r="G176" s="12"/>
      <c r="H176" s="12"/>
      <c r="I176" s="12"/>
      <c r="J176" s="12"/>
      <c r="K176" s="12"/>
      <c r="L176" s="12"/>
      <c r="M176" s="12"/>
      <c r="N176" s="12"/>
      <c r="AB176" s="12"/>
    </row>
    <row r="177" spans="1:28" ht="15.75" customHeight="1">
      <c r="A177" s="12"/>
      <c r="F177" s="12"/>
      <c r="G177" s="12"/>
      <c r="H177" s="12"/>
      <c r="I177" s="12"/>
      <c r="J177" s="12"/>
      <c r="K177" s="12"/>
      <c r="L177" s="12"/>
      <c r="M177" s="12"/>
      <c r="N177" s="12"/>
      <c r="AB177" s="12"/>
    </row>
    <row r="178" spans="1:28" ht="15.75" customHeight="1">
      <c r="A178" s="12"/>
      <c r="F178" s="12"/>
      <c r="G178" s="12"/>
      <c r="H178" s="12"/>
      <c r="I178" s="12"/>
      <c r="J178" s="12"/>
      <c r="K178" s="12"/>
      <c r="L178" s="12"/>
      <c r="M178" s="12"/>
      <c r="N178" s="12"/>
      <c r="AB178" s="12"/>
    </row>
    <row r="179" spans="1:28" ht="15.75" customHeight="1">
      <c r="A179" s="12"/>
      <c r="F179" s="12"/>
      <c r="G179" s="12"/>
      <c r="H179" s="12"/>
      <c r="I179" s="12"/>
      <c r="J179" s="12"/>
      <c r="K179" s="12"/>
      <c r="L179" s="12"/>
      <c r="M179" s="12"/>
      <c r="N179" s="12"/>
      <c r="AB179" s="12"/>
    </row>
    <row r="180" spans="1:28" ht="15.75" customHeight="1">
      <c r="A180" s="12"/>
      <c r="F180" s="12"/>
      <c r="G180" s="12"/>
      <c r="H180" s="12"/>
      <c r="I180" s="12"/>
      <c r="J180" s="12"/>
      <c r="K180" s="12"/>
      <c r="L180" s="12"/>
      <c r="M180" s="12"/>
      <c r="N180" s="12"/>
      <c r="AB180" s="12"/>
    </row>
    <row r="181" spans="1:28" ht="15.75" customHeight="1">
      <c r="A181" s="12"/>
      <c r="F181" s="12"/>
      <c r="G181" s="12"/>
      <c r="H181" s="12"/>
      <c r="I181" s="12"/>
      <c r="J181" s="12"/>
      <c r="K181" s="12"/>
      <c r="L181" s="12"/>
      <c r="M181" s="12"/>
      <c r="N181" s="12"/>
      <c r="AB181" s="12"/>
    </row>
    <row r="182" spans="1:28" ht="15.75" customHeight="1">
      <c r="A182" s="12"/>
      <c r="F182" s="12"/>
      <c r="G182" s="12"/>
      <c r="H182" s="12"/>
      <c r="I182" s="12"/>
      <c r="J182" s="12"/>
      <c r="K182" s="12"/>
      <c r="L182" s="12"/>
      <c r="M182" s="12"/>
      <c r="N182" s="12"/>
      <c r="AB182" s="12"/>
    </row>
    <row r="183" spans="1:28" ht="15.75" customHeight="1">
      <c r="A183" s="12"/>
      <c r="F183" s="12"/>
      <c r="G183" s="12"/>
      <c r="H183" s="12"/>
      <c r="I183" s="12"/>
      <c r="J183" s="12"/>
      <c r="K183" s="12"/>
      <c r="L183" s="12"/>
      <c r="M183" s="12"/>
      <c r="N183" s="12"/>
      <c r="AB183" s="12"/>
    </row>
    <row r="184" spans="1:28" ht="15.75" customHeight="1">
      <c r="A184" s="12"/>
      <c r="F184" s="12"/>
      <c r="G184" s="12"/>
      <c r="H184" s="12"/>
      <c r="I184" s="12"/>
      <c r="J184" s="12"/>
      <c r="K184" s="12"/>
      <c r="L184" s="12"/>
      <c r="M184" s="12"/>
      <c r="N184" s="12"/>
      <c r="AB184" s="12"/>
    </row>
    <row r="185" spans="1:28" ht="15.75" customHeight="1">
      <c r="A185" s="12"/>
      <c r="F185" s="12"/>
      <c r="G185" s="12"/>
      <c r="H185" s="12"/>
      <c r="I185" s="12"/>
      <c r="J185" s="12"/>
      <c r="K185" s="12"/>
      <c r="L185" s="12"/>
      <c r="M185" s="12"/>
      <c r="N185" s="12"/>
      <c r="AB185" s="12"/>
    </row>
    <row r="186" spans="1:28" ht="15.75" customHeight="1">
      <c r="A186" s="12"/>
      <c r="F186" s="12"/>
      <c r="G186" s="12"/>
      <c r="H186" s="12"/>
      <c r="I186" s="12"/>
      <c r="J186" s="12"/>
      <c r="K186" s="12"/>
      <c r="L186" s="12"/>
      <c r="M186" s="12"/>
      <c r="N186" s="12"/>
      <c r="AB186" s="12"/>
    </row>
    <row r="187" spans="1:28" ht="15.75" customHeight="1">
      <c r="A187" s="12"/>
      <c r="F187" s="12"/>
      <c r="G187" s="12"/>
      <c r="H187" s="12"/>
      <c r="I187" s="12"/>
      <c r="J187" s="12"/>
      <c r="K187" s="12"/>
      <c r="L187" s="12"/>
      <c r="M187" s="12"/>
      <c r="N187" s="12"/>
      <c r="AB187" s="12"/>
    </row>
    <row r="188" spans="1:28" ht="15.75" customHeight="1">
      <c r="A188" s="12"/>
      <c r="F188" s="12"/>
      <c r="G188" s="12"/>
      <c r="H188" s="12"/>
      <c r="I188" s="12"/>
      <c r="J188" s="12"/>
      <c r="K188" s="12"/>
      <c r="L188" s="12"/>
      <c r="M188" s="12"/>
      <c r="N188" s="12"/>
      <c r="AB188" s="12"/>
    </row>
    <row r="189" spans="1:28" ht="15.75" customHeight="1">
      <c r="A189" s="12"/>
      <c r="F189" s="12"/>
      <c r="G189" s="12"/>
      <c r="H189" s="12"/>
      <c r="I189" s="12"/>
      <c r="J189" s="12"/>
      <c r="K189" s="12"/>
      <c r="L189" s="12"/>
      <c r="M189" s="12"/>
      <c r="N189" s="12"/>
      <c r="AB189" s="12"/>
    </row>
    <row r="190" spans="1:28" ht="15.75" customHeight="1">
      <c r="A190" s="12"/>
      <c r="F190" s="12"/>
      <c r="G190" s="12"/>
      <c r="H190" s="12"/>
      <c r="I190" s="12"/>
      <c r="J190" s="12"/>
      <c r="K190" s="12"/>
      <c r="L190" s="12"/>
      <c r="M190" s="12"/>
      <c r="N190" s="12"/>
      <c r="AB190" s="12"/>
    </row>
    <row r="191" spans="1:28" ht="15.75" customHeight="1">
      <c r="A191" s="12"/>
      <c r="F191" s="12"/>
      <c r="G191" s="12"/>
      <c r="H191" s="12"/>
      <c r="I191" s="12"/>
      <c r="J191" s="12"/>
      <c r="K191" s="12"/>
      <c r="L191" s="12"/>
      <c r="M191" s="12"/>
      <c r="N191" s="12"/>
      <c r="AB191" s="12"/>
    </row>
    <row r="192" spans="1:28" ht="15.75" customHeight="1">
      <c r="A192" s="12"/>
      <c r="F192" s="12"/>
      <c r="G192" s="12"/>
      <c r="H192" s="12"/>
      <c r="I192" s="12"/>
      <c r="J192" s="12"/>
      <c r="K192" s="12"/>
      <c r="L192" s="12"/>
      <c r="M192" s="12"/>
      <c r="N192" s="12"/>
      <c r="AB192" s="12"/>
    </row>
    <row r="193" spans="1:28" ht="15.75" customHeight="1">
      <c r="A193" s="12"/>
      <c r="F193" s="12"/>
      <c r="G193" s="12"/>
      <c r="H193" s="12"/>
      <c r="I193" s="12"/>
      <c r="J193" s="12"/>
      <c r="K193" s="12"/>
      <c r="L193" s="12"/>
      <c r="M193" s="12"/>
      <c r="N193" s="12"/>
      <c r="AB193" s="12"/>
    </row>
    <row r="194" spans="1:28" ht="15.75" customHeight="1">
      <c r="A194" s="12"/>
      <c r="F194" s="12"/>
      <c r="G194" s="12"/>
      <c r="H194" s="12"/>
      <c r="I194" s="12"/>
      <c r="J194" s="12"/>
      <c r="K194" s="12"/>
      <c r="L194" s="12"/>
      <c r="M194" s="12"/>
      <c r="N194" s="12"/>
      <c r="AB194" s="12"/>
    </row>
    <row r="195" spans="1:28" ht="15.75" customHeight="1">
      <c r="A195" s="12"/>
      <c r="F195" s="12"/>
      <c r="G195" s="12"/>
      <c r="H195" s="12"/>
      <c r="I195" s="12"/>
      <c r="J195" s="12"/>
      <c r="K195" s="12"/>
      <c r="L195" s="12"/>
      <c r="M195" s="12"/>
      <c r="N195" s="12"/>
      <c r="AB195" s="12"/>
    </row>
    <row r="196" spans="1:28" ht="15.75" customHeight="1">
      <c r="A196" s="12"/>
      <c r="F196" s="12"/>
      <c r="G196" s="12"/>
      <c r="H196" s="12"/>
      <c r="I196" s="12"/>
      <c r="J196" s="12"/>
      <c r="K196" s="12"/>
      <c r="L196" s="12"/>
      <c r="M196" s="12"/>
      <c r="N196" s="12"/>
      <c r="AB196" s="12"/>
    </row>
    <row r="197" spans="1:28" ht="15.75" customHeight="1">
      <c r="A197" s="12"/>
      <c r="F197" s="12"/>
      <c r="G197" s="12"/>
      <c r="H197" s="12"/>
      <c r="I197" s="12"/>
      <c r="J197" s="12"/>
      <c r="K197" s="12"/>
      <c r="L197" s="12"/>
      <c r="M197" s="12"/>
      <c r="N197" s="12"/>
      <c r="AB197" s="12"/>
    </row>
    <row r="198" spans="1:28" ht="15.75" customHeight="1">
      <c r="A198" s="12"/>
      <c r="F198" s="12"/>
      <c r="G198" s="12"/>
      <c r="H198" s="12"/>
      <c r="I198" s="12"/>
      <c r="J198" s="12"/>
      <c r="K198" s="12"/>
      <c r="L198" s="12"/>
      <c r="M198" s="12"/>
      <c r="N198" s="12"/>
      <c r="AB198" s="12"/>
    </row>
    <row r="199" spans="1:28" ht="15.75" customHeight="1">
      <c r="A199" s="12"/>
      <c r="F199" s="12"/>
      <c r="G199" s="12"/>
      <c r="H199" s="12"/>
      <c r="I199" s="12"/>
      <c r="J199" s="12"/>
      <c r="K199" s="12"/>
      <c r="L199" s="12"/>
      <c r="M199" s="12"/>
      <c r="N199" s="12"/>
      <c r="AB199" s="12"/>
    </row>
    <row r="200" spans="1:28" ht="15.75" customHeight="1">
      <c r="A200" s="12"/>
      <c r="F200" s="12"/>
      <c r="G200" s="12"/>
      <c r="H200" s="12"/>
      <c r="I200" s="12"/>
      <c r="J200" s="12"/>
      <c r="K200" s="12"/>
      <c r="L200" s="12"/>
      <c r="M200" s="12"/>
      <c r="N200" s="12"/>
      <c r="AB200" s="12"/>
    </row>
    <row r="201" spans="1:28" ht="15.75" customHeight="1">
      <c r="A201" s="12"/>
      <c r="F201" s="12"/>
      <c r="G201" s="12"/>
      <c r="H201" s="12"/>
      <c r="I201" s="12"/>
      <c r="J201" s="12"/>
      <c r="K201" s="12"/>
      <c r="L201" s="12"/>
      <c r="M201" s="12"/>
      <c r="N201" s="12"/>
      <c r="AB201" s="12"/>
    </row>
    <row r="202" spans="1:28" ht="15.75" customHeight="1">
      <c r="A202" s="12"/>
      <c r="F202" s="12"/>
      <c r="G202" s="12"/>
      <c r="H202" s="12"/>
      <c r="I202" s="12"/>
      <c r="J202" s="12"/>
      <c r="K202" s="12"/>
      <c r="L202" s="12"/>
      <c r="M202" s="12"/>
      <c r="N202" s="12"/>
      <c r="AB202" s="12"/>
    </row>
    <row r="203" spans="1:28" ht="15.75" customHeight="1">
      <c r="A203" s="12"/>
      <c r="F203" s="12"/>
      <c r="G203" s="12"/>
      <c r="H203" s="12"/>
      <c r="I203" s="12"/>
      <c r="J203" s="12"/>
      <c r="K203" s="12"/>
      <c r="L203" s="12"/>
      <c r="M203" s="12"/>
      <c r="N203" s="12"/>
      <c r="AB203" s="12"/>
    </row>
    <row r="204" spans="1:28" ht="15.75" customHeight="1">
      <c r="A204" s="12"/>
      <c r="F204" s="12"/>
      <c r="G204" s="12"/>
      <c r="H204" s="12"/>
      <c r="I204" s="12"/>
      <c r="J204" s="12"/>
      <c r="K204" s="12"/>
      <c r="L204" s="12"/>
      <c r="M204" s="12"/>
      <c r="N204" s="12"/>
      <c r="AB204" s="12"/>
    </row>
    <row r="205" spans="1:28" ht="15.75" customHeight="1">
      <c r="A205" s="12"/>
      <c r="F205" s="12"/>
      <c r="G205" s="12"/>
      <c r="H205" s="12"/>
      <c r="I205" s="12"/>
      <c r="J205" s="12"/>
      <c r="K205" s="12"/>
      <c r="L205" s="12"/>
      <c r="M205" s="12"/>
      <c r="N205" s="12"/>
      <c r="AB205" s="12"/>
    </row>
    <row r="206" spans="1:28" ht="15.75" customHeight="1">
      <c r="A206" s="12"/>
      <c r="F206" s="12"/>
      <c r="G206" s="12"/>
      <c r="H206" s="12"/>
      <c r="I206" s="12"/>
      <c r="J206" s="12"/>
      <c r="K206" s="12"/>
      <c r="L206" s="12"/>
      <c r="M206" s="12"/>
      <c r="N206" s="12"/>
      <c r="AB206" s="12"/>
    </row>
    <row r="207" spans="1:28" ht="15.75" customHeight="1">
      <c r="A207" s="12"/>
      <c r="F207" s="12"/>
      <c r="G207" s="12"/>
      <c r="H207" s="12"/>
      <c r="I207" s="12"/>
      <c r="J207" s="12"/>
      <c r="K207" s="12"/>
      <c r="L207" s="12"/>
      <c r="M207" s="12"/>
      <c r="N207" s="12"/>
      <c r="AB207" s="12"/>
    </row>
    <row r="208" spans="1:28" ht="15.75" customHeight="1">
      <c r="A208" s="12"/>
      <c r="F208" s="12"/>
      <c r="G208" s="12"/>
      <c r="H208" s="12"/>
      <c r="I208" s="12"/>
      <c r="J208" s="12"/>
      <c r="K208" s="12"/>
      <c r="L208" s="12"/>
      <c r="M208" s="12"/>
      <c r="N208" s="12"/>
      <c r="AB208" s="12"/>
    </row>
    <row r="209" spans="1:28" ht="15.75" customHeight="1">
      <c r="A209" s="12"/>
      <c r="F209" s="12"/>
      <c r="G209" s="12"/>
      <c r="H209" s="12"/>
      <c r="I209" s="12"/>
      <c r="J209" s="12"/>
      <c r="K209" s="12"/>
      <c r="L209" s="12"/>
      <c r="M209" s="12"/>
      <c r="N209" s="12"/>
      <c r="AB209" s="12"/>
    </row>
    <row r="210" spans="1:28" ht="15.75" customHeight="1">
      <c r="A210" s="12"/>
      <c r="F210" s="12"/>
      <c r="G210" s="12"/>
      <c r="H210" s="12"/>
      <c r="I210" s="12"/>
      <c r="J210" s="12"/>
      <c r="K210" s="12"/>
      <c r="L210" s="12"/>
      <c r="M210" s="12"/>
      <c r="N210" s="12"/>
      <c r="AB210" s="12"/>
    </row>
    <row r="211" spans="1:28" ht="15.75" customHeight="1">
      <c r="A211" s="12"/>
      <c r="F211" s="12"/>
      <c r="G211" s="12"/>
      <c r="H211" s="12"/>
      <c r="I211" s="12"/>
      <c r="J211" s="12"/>
      <c r="K211" s="12"/>
      <c r="L211" s="12"/>
      <c r="M211" s="12"/>
      <c r="N211" s="12"/>
      <c r="AB211" s="12"/>
    </row>
    <row r="212" spans="1:28" ht="15.75" customHeight="1">
      <c r="A212" s="12"/>
      <c r="F212" s="12"/>
      <c r="G212" s="12"/>
      <c r="H212" s="12"/>
      <c r="I212" s="12"/>
      <c r="J212" s="12"/>
      <c r="K212" s="12"/>
      <c r="L212" s="12"/>
      <c r="M212" s="12"/>
      <c r="N212" s="12"/>
      <c r="AB212" s="12"/>
    </row>
    <row r="213" spans="1:28" ht="15.75" customHeight="1">
      <c r="A213" s="12"/>
      <c r="F213" s="12"/>
      <c r="G213" s="12"/>
      <c r="H213" s="12"/>
      <c r="I213" s="12"/>
      <c r="J213" s="12"/>
      <c r="K213" s="12"/>
      <c r="L213" s="12"/>
      <c r="M213" s="12"/>
      <c r="N213" s="12"/>
      <c r="AB213" s="12"/>
    </row>
    <row r="214" spans="1:28" ht="15.75" customHeight="1">
      <c r="A214" s="12"/>
      <c r="F214" s="12"/>
      <c r="G214" s="12"/>
      <c r="H214" s="12"/>
      <c r="I214" s="12"/>
      <c r="J214" s="12"/>
      <c r="K214" s="12"/>
      <c r="L214" s="12"/>
      <c r="M214" s="12"/>
      <c r="N214" s="12"/>
      <c r="AB214" s="12"/>
    </row>
    <row r="215" spans="1:28" ht="15.75" customHeight="1">
      <c r="A215" s="12"/>
      <c r="F215" s="12"/>
      <c r="G215" s="12"/>
      <c r="H215" s="12"/>
      <c r="I215" s="12"/>
      <c r="J215" s="12"/>
      <c r="K215" s="12"/>
      <c r="L215" s="12"/>
      <c r="M215" s="12"/>
      <c r="N215" s="12"/>
      <c r="AB215" s="12"/>
    </row>
    <row r="216" spans="1:28" ht="15.75" customHeight="1">
      <c r="A216" s="12"/>
      <c r="F216" s="12"/>
      <c r="G216" s="12"/>
      <c r="H216" s="12"/>
      <c r="I216" s="12"/>
      <c r="J216" s="12"/>
      <c r="K216" s="12"/>
      <c r="L216" s="12"/>
      <c r="M216" s="12"/>
      <c r="N216" s="12"/>
      <c r="AB216" s="12"/>
    </row>
    <row r="217" spans="1:28" ht="15.75" customHeight="1">
      <c r="A217" s="12"/>
      <c r="F217" s="12"/>
      <c r="G217" s="12"/>
      <c r="H217" s="12"/>
      <c r="I217" s="12"/>
      <c r="J217" s="12"/>
      <c r="K217" s="12"/>
      <c r="L217" s="12"/>
      <c r="M217" s="12"/>
      <c r="N217" s="12"/>
      <c r="AB217" s="12"/>
    </row>
    <row r="218" spans="1:28" ht="15.75" customHeight="1">
      <c r="A218" s="12"/>
      <c r="F218" s="12"/>
      <c r="G218" s="12"/>
      <c r="H218" s="12"/>
      <c r="I218" s="12"/>
      <c r="J218" s="12"/>
      <c r="K218" s="12"/>
      <c r="L218" s="12"/>
      <c r="M218" s="12"/>
      <c r="N218" s="12"/>
      <c r="AB218" s="12"/>
    </row>
    <row r="219" spans="1:28" ht="15.75" customHeight="1">
      <c r="A219" s="12"/>
      <c r="F219" s="12"/>
      <c r="G219" s="12"/>
      <c r="H219" s="12"/>
      <c r="I219" s="12"/>
      <c r="J219" s="12"/>
      <c r="K219" s="12"/>
      <c r="L219" s="12"/>
      <c r="M219" s="12"/>
      <c r="N219" s="12"/>
      <c r="AB219" s="12"/>
    </row>
    <row r="220" spans="1:28" ht="15.75" customHeight="1">
      <c r="A220" s="12"/>
      <c r="F220" s="12"/>
      <c r="G220" s="12"/>
      <c r="H220" s="12"/>
      <c r="I220" s="12"/>
      <c r="J220" s="12"/>
      <c r="K220" s="12"/>
      <c r="L220" s="12"/>
      <c r="M220" s="12"/>
      <c r="N220" s="12"/>
      <c r="AB220" s="12"/>
    </row>
    <row r="221" spans="1:28" ht="15.75" customHeight="1">
      <c r="A221" s="12"/>
      <c r="F221" s="12"/>
      <c r="G221" s="12"/>
      <c r="H221" s="12"/>
      <c r="I221" s="12"/>
      <c r="J221" s="12"/>
      <c r="K221" s="12"/>
      <c r="L221" s="12"/>
      <c r="M221" s="12"/>
      <c r="N221" s="12"/>
      <c r="AB221" s="12"/>
    </row>
    <row r="222" spans="1:28" ht="15.75" customHeight="1">
      <c r="A222" s="12"/>
      <c r="F222" s="12"/>
      <c r="G222" s="12"/>
      <c r="H222" s="12"/>
      <c r="I222" s="12"/>
      <c r="J222" s="12"/>
      <c r="K222" s="12"/>
      <c r="L222" s="12"/>
      <c r="M222" s="12"/>
      <c r="N222" s="12"/>
      <c r="AB222" s="12"/>
    </row>
    <row r="223" spans="1:28" ht="15.75" customHeight="1">
      <c r="A223" s="12"/>
      <c r="F223" s="12"/>
      <c r="G223" s="12"/>
      <c r="H223" s="12"/>
      <c r="I223" s="12"/>
      <c r="J223" s="12"/>
      <c r="K223" s="12"/>
      <c r="L223" s="12"/>
      <c r="M223" s="12"/>
      <c r="N223" s="12"/>
      <c r="AB223" s="12"/>
    </row>
    <row r="224" spans="1:28" ht="15.75" customHeight="1">
      <c r="A224" s="12"/>
      <c r="F224" s="12"/>
      <c r="G224" s="12"/>
      <c r="H224" s="12"/>
      <c r="I224" s="12"/>
      <c r="J224" s="12"/>
      <c r="K224" s="12"/>
      <c r="L224" s="12"/>
      <c r="M224" s="12"/>
      <c r="N224" s="12"/>
      <c r="AB224" s="12"/>
    </row>
    <row r="225" spans="1:28" ht="15.75" customHeight="1">
      <c r="A225" s="12"/>
      <c r="F225" s="12"/>
      <c r="G225" s="12"/>
      <c r="H225" s="12"/>
      <c r="I225" s="12"/>
      <c r="J225" s="12"/>
      <c r="K225" s="12"/>
      <c r="L225" s="12"/>
      <c r="M225" s="12"/>
      <c r="N225" s="12"/>
      <c r="AB225" s="12"/>
    </row>
    <row r="226" spans="1:28" ht="15.75" customHeight="1">
      <c r="A226" s="12"/>
      <c r="F226" s="12"/>
      <c r="G226" s="12"/>
      <c r="H226" s="12"/>
      <c r="I226" s="12"/>
      <c r="J226" s="12"/>
      <c r="K226" s="12"/>
      <c r="L226" s="12"/>
      <c r="M226" s="12"/>
      <c r="N226" s="12"/>
      <c r="AB226" s="12"/>
    </row>
    <row r="227" spans="1:28" ht="15.75" customHeight="1">
      <c r="A227" s="12"/>
      <c r="F227" s="12"/>
      <c r="G227" s="12"/>
      <c r="H227" s="12"/>
      <c r="I227" s="12"/>
      <c r="J227" s="12"/>
      <c r="K227" s="12"/>
      <c r="L227" s="12"/>
      <c r="M227" s="12"/>
      <c r="N227" s="12"/>
      <c r="AB227" s="12"/>
    </row>
    <row r="228" spans="1:28" ht="15.75" customHeight="1">
      <c r="A228" s="12"/>
      <c r="F228" s="12"/>
      <c r="G228" s="12"/>
      <c r="H228" s="12"/>
      <c r="I228" s="12"/>
      <c r="J228" s="12"/>
      <c r="K228" s="12"/>
      <c r="L228" s="12"/>
      <c r="M228" s="12"/>
      <c r="N228" s="12"/>
      <c r="AB228" s="12"/>
    </row>
    <row r="229" spans="1:28" ht="15.75" customHeight="1"/>
    <row r="230" spans="1:28" ht="15.75" customHeight="1"/>
    <row r="231" spans="1:28" ht="15.75" customHeight="1"/>
    <row r="232" spans="1:28" ht="15.75" customHeight="1"/>
    <row r="233" spans="1:28" ht="15.75" customHeight="1"/>
    <row r="234" spans="1:28" ht="15.75" customHeight="1"/>
    <row r="235" spans="1:28" ht="15.75" customHeight="1"/>
    <row r="236" spans="1:28" ht="15.75" customHeight="1"/>
    <row r="237" spans="1:28" ht="15.75" customHeight="1"/>
    <row r="238" spans="1:28" ht="15.75" customHeight="1"/>
    <row r="239" spans="1:28" ht="15.75" customHeight="1"/>
    <row r="240" spans="1:2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rr9MXsmUdbJKVWAEPLxXNNFKC33Cnw6ZohYZZz2dMsv0WQ0UEghGpa2F8fLGU5SxkIZ89Jjm/jDq7cSrqUI0EQ==" saltValue="Cr7IbnuharWAjA4ttepfzQ==" spinCount="100000" sheet="1" formatCells="0" formatColumns="0" formatRows="0" insertColumns="0" insertRows="0" insertHyperlinks="0" sort="0" autoFilter="0" pivotTables="0"/>
  <protectedRanges>
    <protectedRange sqref="A5:AB28" name="Rango1"/>
  </protectedRanges>
  <mergeCells count="117">
    <mergeCell ref="C14:E14"/>
    <mergeCell ref="C15:E15"/>
    <mergeCell ref="G15:H15"/>
    <mergeCell ref="J15:K15"/>
    <mergeCell ref="C16:E16"/>
    <mergeCell ref="J16:K16"/>
    <mergeCell ref="J17:K17"/>
    <mergeCell ref="C17:E17"/>
    <mergeCell ref="G16:H16"/>
    <mergeCell ref="G17:H17"/>
    <mergeCell ref="G14:H14"/>
    <mergeCell ref="R14:S14"/>
    <mergeCell ref="T14:U14"/>
    <mergeCell ref="V14:W14"/>
    <mergeCell ref="X14:Y14"/>
    <mergeCell ref="Z14:AA14"/>
    <mergeCell ref="X16:Y16"/>
    <mergeCell ref="Z16:AA16"/>
    <mergeCell ref="X17:Y17"/>
    <mergeCell ref="Z17:AA17"/>
    <mergeCell ref="V15:W15"/>
    <mergeCell ref="L17:O17"/>
    <mergeCell ref="P17:Q17"/>
    <mergeCell ref="R17:S17"/>
    <mergeCell ref="T17:U17"/>
    <mergeCell ref="V17:W17"/>
    <mergeCell ref="L16:O16"/>
    <mergeCell ref="P16:Q16"/>
    <mergeCell ref="R16:S16"/>
    <mergeCell ref="T16:U16"/>
    <mergeCell ref="V16:W16"/>
    <mergeCell ref="A28:AB28"/>
    <mergeCell ref="J19:K19"/>
    <mergeCell ref="L19:O19"/>
    <mergeCell ref="J20:K20"/>
    <mergeCell ref="L20:O20"/>
    <mergeCell ref="P20:Q20"/>
    <mergeCell ref="R20:S20"/>
    <mergeCell ref="T20:U20"/>
    <mergeCell ref="X19:Y19"/>
    <mergeCell ref="Z19:AA19"/>
    <mergeCell ref="A23:A26"/>
    <mergeCell ref="B23:D26"/>
    <mergeCell ref="E23:L24"/>
    <mergeCell ref="E25:L26"/>
    <mergeCell ref="P19:Q19"/>
    <mergeCell ref="R19:S19"/>
    <mergeCell ref="T19:U19"/>
    <mergeCell ref="G18:H18"/>
    <mergeCell ref="G19:H19"/>
    <mergeCell ref="C18:E18"/>
    <mergeCell ref="J18:K18"/>
    <mergeCell ref="L18:O18"/>
    <mergeCell ref="P18:Q18"/>
    <mergeCell ref="R18:S18"/>
    <mergeCell ref="C19:E19"/>
    <mergeCell ref="T18:U18"/>
    <mergeCell ref="A21:AA21"/>
    <mergeCell ref="V8:AA8"/>
    <mergeCell ref="A9:A12"/>
    <mergeCell ref="F9:F12"/>
    <mergeCell ref="Z13:AA13"/>
    <mergeCell ref="J12:K12"/>
    <mergeCell ref="P12:Q12"/>
    <mergeCell ref="Z18:AA18"/>
    <mergeCell ref="C20:E20"/>
    <mergeCell ref="G20:H20"/>
    <mergeCell ref="V19:W19"/>
    <mergeCell ref="V18:W18"/>
    <mergeCell ref="X18:Y18"/>
    <mergeCell ref="V20:W20"/>
    <mergeCell ref="X20:Y20"/>
    <mergeCell ref="Z20:AA20"/>
    <mergeCell ref="P14:Q14"/>
    <mergeCell ref="X15:Y15"/>
    <mergeCell ref="Z15:AA15"/>
    <mergeCell ref="J14:K14"/>
    <mergeCell ref="L14:O14"/>
    <mergeCell ref="L15:O15"/>
    <mergeCell ref="P15:Q15"/>
    <mergeCell ref="R15:S15"/>
    <mergeCell ref="T15:U15"/>
    <mergeCell ref="R12:S12"/>
    <mergeCell ref="T12:U12"/>
    <mergeCell ref="R13:S13"/>
    <mergeCell ref="T13:U13"/>
    <mergeCell ref="V13:W13"/>
    <mergeCell ref="X13:Y13"/>
    <mergeCell ref="C13:E13"/>
    <mergeCell ref="J13:K13"/>
    <mergeCell ref="L13:O13"/>
    <mergeCell ref="P13:Q13"/>
    <mergeCell ref="G13:H13"/>
    <mergeCell ref="AB9:AB12"/>
    <mergeCell ref="Z12:AA12"/>
    <mergeCell ref="A1:AB1"/>
    <mergeCell ref="A2:AB2"/>
    <mergeCell ref="A3:AB3"/>
    <mergeCell ref="A6:D6"/>
    <mergeCell ref="E6:O6"/>
    <mergeCell ref="S6:Z6"/>
    <mergeCell ref="AA6:AB6"/>
    <mergeCell ref="G8:H8"/>
    <mergeCell ref="G9:H10"/>
    <mergeCell ref="I9:K10"/>
    <mergeCell ref="L9:O10"/>
    <mergeCell ref="P9:U9"/>
    <mergeCell ref="V9:AA9"/>
    <mergeCell ref="I8:K8"/>
    <mergeCell ref="J11:K11"/>
    <mergeCell ref="B9:B12"/>
    <mergeCell ref="C9:E10"/>
    <mergeCell ref="V12:W12"/>
    <mergeCell ref="X12:Y12"/>
    <mergeCell ref="A8:F8"/>
    <mergeCell ref="L8:O8"/>
    <mergeCell ref="P8:U8"/>
  </mergeCells>
  <pageMargins left="0.35433070866141736" right="0.31666666666666665" top="1.1578124999999999" bottom="0.59055118110236227" header="0" footer="0"/>
  <pageSetup paperSize="9" scale="76" fitToHeight="0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100-000000000000}">
          <x14:formula1>
            <xm:f>FORMULAS!$A$13:$A$15</xm:f>
          </x14:formula1>
          <xm:sqref>C13:C20</xm:sqref>
        </x14:dataValidation>
        <x14:dataValidation type="list" allowBlank="1" showErrorMessage="1" xr:uid="{00000000-0002-0000-0100-000001000000}">
          <x14:formula1>
            <xm:f>FORMULAS!$A$2:$A$6</xm:f>
          </x14:formula1>
          <xm:sqref>F13:F20</xm:sqref>
        </x14:dataValidation>
        <x14:dataValidation type="list" allowBlank="1" showErrorMessage="1" xr:uid="{00000000-0002-0000-0100-000002000000}">
          <x14:formula1>
            <xm:f>FORMULAS!$C$2:$C$32</xm:f>
          </x14:formula1>
          <xm:sqref>P13:P20 V13:V20</xm:sqref>
        </x14:dataValidation>
        <x14:dataValidation type="list" allowBlank="1" showErrorMessage="1" xr:uid="{00000000-0002-0000-0100-000003000000}">
          <x14:formula1>
            <xm:f>FORMULAS!$B$8:$B$11</xm:f>
          </x14:formula1>
          <xm:sqref>L13:L20</xm:sqref>
        </x14:dataValidation>
        <x14:dataValidation type="list" allowBlank="1" showErrorMessage="1" xr:uid="{00000000-0002-0000-0100-000004000000}">
          <x14:formula1>
            <xm:f>FORMULAS!$D$2:$D$13</xm:f>
          </x14:formula1>
          <xm:sqref>R13:R20 X13:X20</xm:sqref>
        </x14:dataValidation>
        <x14:dataValidation type="list" allowBlank="1" showErrorMessage="1" xr:uid="{00000000-0002-0000-0100-000005000000}">
          <x14:formula1>
            <xm:f>FORMULAS!$E$2:$E$4</xm:f>
          </x14:formula1>
          <xm:sqref>T13:T20 Z13:Z20</xm:sqref>
        </x14:dataValidation>
        <x14:dataValidation type="list" allowBlank="1" showErrorMessage="1" xr:uid="{00000000-0002-0000-0100-000006000000}">
          <x14:formula1>
            <xm:f>FORMULAS!$B$17:$B$18</xm:f>
          </x14:formula1>
          <xm:sqref>G13:G20</xm:sqref>
        </x14:dataValidation>
        <x14:dataValidation type="list" allowBlank="1" showErrorMessage="1" xr:uid="{00000000-0002-0000-0100-000007000000}">
          <x14:formula1>
            <xm:f>FORMULAS!$A$8:$A$11</xm:f>
          </x14:formula1>
          <xm:sqref>I13:I20</xm:sqref>
        </x14:dataValidation>
        <x14:dataValidation type="list" allowBlank="1" showErrorMessage="1" xr:uid="{00000000-0002-0000-0100-000008000000}">
          <x14:formula1>
            <xm:f>FORMULAS!$B$2:$B$3</xm:f>
          </x14:formula1>
          <xm:sqref>J13:J20</xm:sqref>
        </x14:dataValidation>
        <x14:dataValidation type="list" allowBlank="1" showInputMessage="1" showErrorMessage="1" xr:uid="{BEBE6337-BB76-4F3F-94F4-6C335C73E267}">
          <x14:formula1>
            <xm:f>'TABLAS DE DATOS'!$R$4:$R$151</xm:f>
          </x14:formula1>
          <xm:sqref>E6:O6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30323"/>
    <pageSetUpPr fitToPage="1"/>
  </sheetPr>
  <dimension ref="A1:AB1000"/>
  <sheetViews>
    <sheetView showGridLines="0" tabSelected="1" view="pageLayout" zoomScale="90" zoomScaleNormal="100" zoomScalePageLayoutView="90" workbookViewId="0">
      <selection activeCell="X13" sqref="X13"/>
    </sheetView>
  </sheetViews>
  <sheetFormatPr baseColWidth="10" defaultColWidth="14.42578125" defaultRowHeight="15" customHeight="1"/>
  <cols>
    <col min="1" max="1" width="11.42578125" customWidth="1"/>
    <col min="2" max="2" width="5.42578125" customWidth="1"/>
    <col min="3" max="3" width="6" customWidth="1"/>
    <col min="4" max="4" width="10" customWidth="1"/>
    <col min="5" max="5" width="4" customWidth="1"/>
    <col min="6" max="6" width="10.85546875" customWidth="1"/>
    <col min="7" max="7" width="29.42578125" customWidth="1"/>
    <col min="8" max="8" width="11.140625" customWidth="1"/>
    <col min="9" max="9" width="1.42578125" customWidth="1"/>
    <col min="10" max="10" width="2.7109375" customWidth="1"/>
    <col min="11" max="11" width="9.28515625" customWidth="1"/>
    <col min="12" max="12" width="4.5703125" customWidth="1"/>
    <col min="13" max="14" width="11.7109375" customWidth="1"/>
    <col min="15" max="15" width="34.42578125" customWidth="1"/>
    <col min="16" max="16" width="6.85546875" customWidth="1"/>
    <col min="17" max="22" width="0.42578125" customWidth="1"/>
    <col min="23" max="25" width="10.7109375" customWidth="1"/>
    <col min="26" max="26" width="22.5703125" customWidth="1"/>
    <col min="27" max="27" width="10.7109375" hidden="1" customWidth="1"/>
    <col min="28" max="28" width="0.42578125" hidden="1" customWidth="1"/>
  </cols>
  <sheetData>
    <row r="1" spans="1:28" ht="34.5" customHeight="1">
      <c r="A1" s="186" t="s">
        <v>369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28" ht="20.25">
      <c r="A2" s="187" t="s">
        <v>368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28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3"/>
      <c r="L3" s="13"/>
      <c r="M3" s="17"/>
      <c r="N3" s="17"/>
      <c r="O3" s="18"/>
      <c r="P3" s="1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2.25" customHeight="1">
      <c r="A4" s="188" t="s">
        <v>74</v>
      </c>
      <c r="B4" s="105"/>
      <c r="C4" s="105"/>
      <c r="D4" s="105"/>
      <c r="E4" s="105"/>
      <c r="F4" s="103"/>
      <c r="G4" s="20"/>
      <c r="H4" s="189" t="s">
        <v>75</v>
      </c>
      <c r="I4" s="190"/>
      <c r="J4" s="191"/>
      <c r="K4" s="141" t="s">
        <v>262</v>
      </c>
      <c r="L4" s="142"/>
      <c r="M4" s="142"/>
      <c r="N4" s="142"/>
      <c r="O4" s="143"/>
      <c r="P4" s="2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9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8" ht="24.75" customHeight="1">
      <c r="A6" s="51" t="s">
        <v>76</v>
      </c>
      <c r="B6" s="102" t="s">
        <v>77</v>
      </c>
      <c r="C6" s="105"/>
      <c r="D6" s="105"/>
      <c r="E6" s="105"/>
      <c r="F6" s="105"/>
      <c r="G6" s="103"/>
      <c r="H6" s="104" t="s">
        <v>78</v>
      </c>
      <c r="I6" s="105"/>
      <c r="J6" s="103"/>
      <c r="K6" s="104" t="s">
        <v>79</v>
      </c>
      <c r="L6" s="103"/>
      <c r="M6" s="104" t="s">
        <v>80</v>
      </c>
      <c r="N6" s="105"/>
      <c r="O6" s="103"/>
    </row>
    <row r="7" spans="1:28" ht="15" customHeight="1">
      <c r="A7" s="234">
        <v>1</v>
      </c>
      <c r="B7" s="235" t="s">
        <v>376</v>
      </c>
      <c r="C7" s="236"/>
      <c r="D7" s="236"/>
      <c r="E7" s="236"/>
      <c r="F7" s="236"/>
      <c r="G7" s="237"/>
      <c r="H7" s="53" t="s">
        <v>81</v>
      </c>
      <c r="I7" s="54"/>
      <c r="J7" s="22"/>
      <c r="K7" s="192"/>
      <c r="L7" s="108"/>
      <c r="M7" s="194"/>
      <c r="N7" s="107"/>
      <c r="O7" s="108"/>
    </row>
    <row r="8" spans="1:28">
      <c r="A8" s="234"/>
      <c r="B8" s="238"/>
      <c r="C8" s="239"/>
      <c r="D8" s="239"/>
      <c r="E8" s="239"/>
      <c r="F8" s="239"/>
      <c r="G8" s="240"/>
      <c r="H8" s="46" t="s">
        <v>82</v>
      </c>
      <c r="I8" s="54"/>
      <c r="J8" s="248" t="s">
        <v>379</v>
      </c>
      <c r="K8" s="249" t="s">
        <v>380</v>
      </c>
      <c r="L8" s="108"/>
      <c r="M8" s="193"/>
      <c r="N8" s="107"/>
      <c r="O8" s="108"/>
    </row>
    <row r="9" spans="1:28">
      <c r="A9" s="241">
        <v>2</v>
      </c>
      <c r="B9" s="235" t="s">
        <v>377</v>
      </c>
      <c r="C9" s="236"/>
      <c r="D9" s="236"/>
      <c r="E9" s="236"/>
      <c r="F9" s="236"/>
      <c r="G9" s="237"/>
      <c r="H9" s="46" t="s">
        <v>81</v>
      </c>
      <c r="I9" s="54"/>
      <c r="J9" s="22"/>
      <c r="K9" s="192"/>
      <c r="L9" s="108"/>
      <c r="M9" s="193"/>
      <c r="N9" s="107"/>
      <c r="O9" s="108"/>
    </row>
    <row r="10" spans="1:28">
      <c r="A10" s="241"/>
      <c r="B10" s="238"/>
      <c r="C10" s="239"/>
      <c r="D10" s="239"/>
      <c r="E10" s="239"/>
      <c r="F10" s="239"/>
      <c r="G10" s="240"/>
      <c r="H10" s="46" t="s">
        <v>82</v>
      </c>
      <c r="I10" s="54"/>
      <c r="J10" s="248" t="s">
        <v>379</v>
      </c>
      <c r="K10" s="250" t="s">
        <v>381</v>
      </c>
      <c r="L10" s="251"/>
      <c r="M10" s="252" t="s">
        <v>382</v>
      </c>
      <c r="N10" s="107"/>
      <c r="O10" s="108"/>
    </row>
    <row r="11" spans="1:28">
      <c r="A11" s="241">
        <v>3</v>
      </c>
      <c r="B11" s="242" t="s">
        <v>378</v>
      </c>
      <c r="C11" s="243"/>
      <c r="D11" s="243"/>
      <c r="E11" s="243"/>
      <c r="F11" s="243"/>
      <c r="G11" s="244"/>
      <c r="H11" s="46" t="s">
        <v>81</v>
      </c>
      <c r="I11" s="54"/>
      <c r="J11" s="22"/>
      <c r="K11" s="192"/>
      <c r="L11" s="108"/>
      <c r="M11" s="193"/>
      <c r="N11" s="107"/>
      <c r="O11" s="108"/>
    </row>
    <row r="12" spans="1:28">
      <c r="A12" s="241"/>
      <c r="B12" s="245"/>
      <c r="C12" s="246"/>
      <c r="D12" s="246"/>
      <c r="E12" s="246"/>
      <c r="F12" s="246"/>
      <c r="G12" s="247"/>
      <c r="H12" s="46" t="s">
        <v>82</v>
      </c>
      <c r="I12" s="54"/>
      <c r="J12" s="248" t="s">
        <v>379</v>
      </c>
      <c r="K12" s="250" t="s">
        <v>380</v>
      </c>
      <c r="L12" s="251"/>
      <c r="M12" s="193"/>
      <c r="N12" s="107"/>
      <c r="O12" s="108"/>
    </row>
    <row r="13" spans="1:28">
      <c r="A13" s="234">
        <v>4</v>
      </c>
      <c r="B13" s="242" t="s">
        <v>391</v>
      </c>
      <c r="C13" s="243"/>
      <c r="D13" s="243"/>
      <c r="E13" s="243"/>
      <c r="F13" s="243"/>
      <c r="G13" s="244"/>
      <c r="H13" s="46" t="s">
        <v>81</v>
      </c>
      <c r="I13" s="54"/>
      <c r="J13" s="22"/>
      <c r="K13" s="192"/>
      <c r="L13" s="108"/>
      <c r="M13" s="193"/>
      <c r="N13" s="107"/>
      <c r="O13" s="108"/>
    </row>
    <row r="14" spans="1:28">
      <c r="A14" s="234"/>
      <c r="B14" s="245"/>
      <c r="C14" s="246"/>
      <c r="D14" s="246"/>
      <c r="E14" s="246"/>
      <c r="F14" s="246"/>
      <c r="G14" s="247"/>
      <c r="H14" s="46" t="s">
        <v>82</v>
      </c>
      <c r="I14" s="54"/>
      <c r="J14" s="248" t="s">
        <v>379</v>
      </c>
      <c r="K14" s="250" t="s">
        <v>380</v>
      </c>
      <c r="L14" s="251"/>
      <c r="M14" s="193"/>
      <c r="N14" s="107"/>
      <c r="O14" s="108"/>
    </row>
    <row r="15" spans="1:28">
      <c r="A15" s="177"/>
      <c r="B15" s="182"/>
      <c r="C15" s="168"/>
      <c r="D15" s="168"/>
      <c r="E15" s="168"/>
      <c r="F15" s="168"/>
      <c r="G15" s="169"/>
      <c r="H15" s="46" t="s">
        <v>81</v>
      </c>
      <c r="I15" s="54"/>
      <c r="J15" s="22"/>
      <c r="K15" s="192"/>
      <c r="L15" s="108"/>
      <c r="M15" s="193"/>
      <c r="N15" s="107"/>
      <c r="O15" s="108"/>
    </row>
    <row r="16" spans="1:28">
      <c r="A16" s="176"/>
      <c r="B16" s="170"/>
      <c r="C16" s="171"/>
      <c r="D16" s="171"/>
      <c r="E16" s="171"/>
      <c r="F16" s="171"/>
      <c r="G16" s="172"/>
      <c r="H16" s="46" t="s">
        <v>83</v>
      </c>
      <c r="I16" s="54"/>
      <c r="J16" s="22"/>
      <c r="K16" s="192"/>
      <c r="L16" s="108"/>
      <c r="M16" s="193"/>
      <c r="N16" s="107"/>
      <c r="O16" s="108"/>
    </row>
    <row r="17" spans="1:28" ht="15" customHeight="1">
      <c r="A17" s="51">
        <f>COUNT(A7:A16)</f>
        <v>4</v>
      </c>
      <c r="B17" s="178" t="s">
        <v>84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3"/>
    </row>
    <row r="18" spans="1:28" ht="6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28">
      <c r="A19" s="179" t="s">
        <v>85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23"/>
    </row>
    <row r="20" spans="1:28" ht="14.25" customHeight="1">
      <c r="A20" s="116" t="s">
        <v>86</v>
      </c>
      <c r="B20" s="146"/>
      <c r="C20" s="146"/>
      <c r="D20" s="117"/>
      <c r="E20" s="180" t="s">
        <v>173</v>
      </c>
      <c r="F20" s="181" t="s">
        <v>87</v>
      </c>
      <c r="G20" s="104" t="s">
        <v>88</v>
      </c>
      <c r="H20" s="105"/>
      <c r="I20" s="105"/>
      <c r="J20" s="103"/>
      <c r="K20" s="104" t="s">
        <v>89</v>
      </c>
      <c r="L20" s="105"/>
      <c r="M20" s="105"/>
      <c r="N20" s="105"/>
      <c r="O20" s="103"/>
    </row>
    <row r="21" spans="1:28" ht="28.5" customHeight="1" thickBot="1">
      <c r="A21" s="118"/>
      <c r="B21" s="147"/>
      <c r="C21" s="147"/>
      <c r="D21" s="119"/>
      <c r="E21" s="176"/>
      <c r="F21" s="176"/>
      <c r="G21" s="253">
        <v>43117</v>
      </c>
      <c r="H21" s="254"/>
      <c r="I21" s="254"/>
      <c r="J21" s="255"/>
      <c r="K21" s="258" t="s">
        <v>383</v>
      </c>
      <c r="L21" s="256"/>
      <c r="M21" s="256"/>
      <c r="N21" s="256"/>
      <c r="O21" s="257"/>
    </row>
    <row r="22" spans="1:28" ht="5.25" customHeight="1">
      <c r="A22" s="24"/>
      <c r="B22" s="24"/>
      <c r="C22" s="24"/>
      <c r="D22" s="24"/>
      <c r="E22" s="16"/>
      <c r="F22" s="25"/>
      <c r="L22" s="195"/>
      <c r="M22" s="114"/>
      <c r="N22" s="114"/>
      <c r="O22" s="114"/>
    </row>
    <row r="23" spans="1:28" ht="33" customHeight="1">
      <c r="A23" s="196" t="s">
        <v>372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3"/>
      <c r="W23" s="197" t="s">
        <v>90</v>
      </c>
      <c r="X23" s="146"/>
      <c r="Y23" s="146"/>
      <c r="Z23" s="146"/>
      <c r="AA23" s="146"/>
      <c r="AB23" s="133"/>
    </row>
    <row r="24" spans="1:28" ht="21" customHeight="1">
      <c r="A24" s="198" t="s">
        <v>91</v>
      </c>
      <c r="B24" s="117"/>
      <c r="C24" s="27">
        <v>1.1000000000000001</v>
      </c>
      <c r="D24" s="183" t="s">
        <v>92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84"/>
      <c r="W24" s="185" t="s">
        <v>384</v>
      </c>
      <c r="X24" s="153"/>
      <c r="Y24" s="153"/>
      <c r="Z24" s="153"/>
      <c r="AA24" s="153"/>
      <c r="AB24" s="153"/>
    </row>
    <row r="25" spans="1:28" ht="18" customHeight="1">
      <c r="A25" s="199"/>
      <c r="B25" s="200"/>
      <c r="C25" s="27">
        <v>1.2</v>
      </c>
      <c r="D25" s="183" t="s">
        <v>93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84"/>
      <c r="W25" s="185" t="s">
        <v>385</v>
      </c>
      <c r="X25" s="153"/>
      <c r="Y25" s="153"/>
      <c r="Z25" s="153"/>
      <c r="AA25" s="153"/>
      <c r="AB25" s="153"/>
    </row>
    <row r="26" spans="1:28" ht="14.25" customHeight="1">
      <c r="A26" s="199"/>
      <c r="B26" s="200"/>
      <c r="C26" s="27">
        <v>1.3</v>
      </c>
      <c r="D26" s="183" t="s">
        <v>94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84"/>
      <c r="W26" s="185" t="s">
        <v>385</v>
      </c>
      <c r="X26" s="153"/>
      <c r="Y26" s="153"/>
      <c r="Z26" s="153"/>
      <c r="AA26" s="153"/>
      <c r="AB26" s="153"/>
    </row>
    <row r="27" spans="1:28" ht="18" customHeight="1">
      <c r="A27" s="118"/>
      <c r="B27" s="119"/>
      <c r="C27" s="27">
        <v>1.4</v>
      </c>
      <c r="D27" s="183" t="s">
        <v>95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84"/>
      <c r="W27" s="185" t="s">
        <v>384</v>
      </c>
      <c r="X27" s="153"/>
      <c r="Y27" s="153"/>
      <c r="Z27" s="153"/>
      <c r="AA27" s="153"/>
      <c r="AB27" s="153"/>
    </row>
    <row r="28" spans="1:28" ht="22.5" customHeight="1">
      <c r="A28" s="198" t="s">
        <v>96</v>
      </c>
      <c r="B28" s="117"/>
      <c r="C28" s="27">
        <v>2.1</v>
      </c>
      <c r="D28" s="183" t="s">
        <v>97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84"/>
      <c r="W28" s="259" t="s">
        <v>385</v>
      </c>
      <c r="X28" s="153"/>
      <c r="Y28" s="153"/>
      <c r="Z28" s="153"/>
      <c r="AA28" s="153"/>
      <c r="AB28" s="153"/>
    </row>
    <row r="29" spans="1:28" ht="14.25" customHeight="1">
      <c r="A29" s="199"/>
      <c r="B29" s="200"/>
      <c r="C29" s="27">
        <v>2.2000000000000002</v>
      </c>
      <c r="D29" s="183" t="s">
        <v>98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84"/>
      <c r="W29" s="259" t="s">
        <v>385</v>
      </c>
      <c r="X29" s="153"/>
      <c r="Y29" s="153"/>
      <c r="Z29" s="153"/>
      <c r="AA29" s="153"/>
      <c r="AB29" s="153"/>
    </row>
    <row r="30" spans="1:28" ht="25.5" customHeight="1">
      <c r="A30" s="199"/>
      <c r="B30" s="200"/>
      <c r="C30" s="27">
        <v>2.2999999999999998</v>
      </c>
      <c r="D30" s="183" t="s">
        <v>99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84"/>
      <c r="W30" s="259" t="s">
        <v>385</v>
      </c>
      <c r="X30" s="153"/>
      <c r="Y30" s="153"/>
      <c r="Z30" s="153"/>
      <c r="AA30" s="153"/>
      <c r="AB30" s="153"/>
    </row>
    <row r="31" spans="1:28" ht="26.25" customHeight="1">
      <c r="A31" s="199"/>
      <c r="B31" s="200"/>
      <c r="C31" s="27">
        <v>2.4</v>
      </c>
      <c r="D31" s="183" t="s">
        <v>100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84"/>
      <c r="W31" s="259" t="s">
        <v>385</v>
      </c>
      <c r="X31" s="153"/>
      <c r="Y31" s="153"/>
      <c r="Z31" s="153"/>
      <c r="AA31" s="153"/>
      <c r="AB31" s="153"/>
    </row>
    <row r="32" spans="1:28" ht="14.25" customHeight="1">
      <c r="A32" s="118"/>
      <c r="B32" s="119"/>
      <c r="C32" s="27">
        <v>2.5</v>
      </c>
      <c r="D32" s="183" t="s">
        <v>101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84"/>
      <c r="W32" s="259" t="s">
        <v>175</v>
      </c>
      <c r="X32" s="153"/>
      <c r="Y32" s="153"/>
      <c r="Z32" s="153"/>
      <c r="AA32" s="153"/>
      <c r="AB32" s="153"/>
    </row>
    <row r="33" spans="1:28" ht="26.25" customHeight="1">
      <c r="A33" s="198" t="s">
        <v>102</v>
      </c>
      <c r="B33" s="117"/>
      <c r="C33" s="27">
        <v>3.1</v>
      </c>
      <c r="D33" s="183" t="s">
        <v>103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84"/>
      <c r="W33" s="259" t="s">
        <v>385</v>
      </c>
      <c r="X33" s="153"/>
      <c r="Y33" s="153"/>
      <c r="Z33" s="153"/>
      <c r="AA33" s="153"/>
      <c r="AB33" s="153"/>
    </row>
    <row r="34" spans="1:28" ht="17.25" customHeight="1">
      <c r="A34" s="199"/>
      <c r="B34" s="200"/>
      <c r="C34" s="27">
        <v>3.2</v>
      </c>
      <c r="D34" s="183" t="s">
        <v>104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84"/>
      <c r="W34" s="259" t="s">
        <v>385</v>
      </c>
      <c r="X34" s="153"/>
      <c r="Y34" s="153"/>
      <c r="Z34" s="153"/>
      <c r="AA34" s="153"/>
      <c r="AB34" s="153"/>
    </row>
    <row r="35" spans="1:28" ht="27" customHeight="1">
      <c r="A35" s="199"/>
      <c r="B35" s="200"/>
      <c r="C35" s="27">
        <v>3.3</v>
      </c>
      <c r="D35" s="183" t="s">
        <v>105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84"/>
      <c r="W35" s="259" t="s">
        <v>385</v>
      </c>
      <c r="X35" s="153"/>
      <c r="Y35" s="153"/>
      <c r="Z35" s="153"/>
      <c r="AA35" s="153"/>
      <c r="AB35" s="153"/>
    </row>
    <row r="36" spans="1:28" ht="24" customHeight="1">
      <c r="A36" s="199"/>
      <c r="B36" s="200"/>
      <c r="C36" s="27">
        <v>3.4</v>
      </c>
      <c r="D36" s="183" t="s">
        <v>106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84"/>
      <c r="W36" s="259" t="s">
        <v>385</v>
      </c>
      <c r="X36" s="153"/>
      <c r="Y36" s="153"/>
      <c r="Z36" s="153"/>
      <c r="AA36" s="153"/>
      <c r="AB36" s="153"/>
    </row>
    <row r="37" spans="1:28" ht="15.75" customHeight="1">
      <c r="A37" s="118"/>
      <c r="B37" s="119"/>
      <c r="C37" s="27">
        <v>3.5</v>
      </c>
      <c r="D37" s="204" t="s">
        <v>107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84"/>
      <c r="W37" s="259" t="s">
        <v>175</v>
      </c>
      <c r="X37" s="153"/>
      <c r="Y37" s="153"/>
      <c r="Z37" s="153"/>
      <c r="AA37" s="153"/>
      <c r="AB37" s="153"/>
    </row>
    <row r="38" spans="1:28" ht="1.5" customHeight="1"/>
    <row r="39" spans="1:28" ht="1.5" customHeight="1"/>
    <row r="40" spans="1:28" ht="15.75" customHeight="1"/>
    <row r="41" spans="1:28" ht="15.75" customHeight="1">
      <c r="A41" s="116" t="s">
        <v>108</v>
      </c>
      <c r="B41" s="146"/>
      <c r="C41" s="146"/>
      <c r="D41" s="117"/>
      <c r="E41" s="180" t="s">
        <v>173</v>
      </c>
      <c r="F41" s="181" t="s">
        <v>109</v>
      </c>
      <c r="G41" s="104" t="s">
        <v>110</v>
      </c>
      <c r="H41" s="105"/>
      <c r="I41" s="105"/>
      <c r="J41" s="105"/>
      <c r="K41" s="105"/>
      <c r="L41" s="105"/>
      <c r="M41" s="105"/>
      <c r="N41" s="105"/>
      <c r="O41" s="103"/>
    </row>
    <row r="42" spans="1:28" ht="23.25" customHeight="1">
      <c r="A42" s="118"/>
      <c r="B42" s="147"/>
      <c r="C42" s="147"/>
      <c r="D42" s="119"/>
      <c r="E42" s="176"/>
      <c r="F42" s="176"/>
      <c r="G42" s="260" t="s">
        <v>374</v>
      </c>
      <c r="H42" s="107"/>
      <c r="I42" s="107"/>
      <c r="J42" s="107"/>
      <c r="K42" s="107"/>
      <c r="L42" s="107"/>
      <c r="M42" s="107"/>
      <c r="N42" s="107"/>
      <c r="O42" s="108"/>
    </row>
    <row r="43" spans="1:28" ht="15.75" customHeight="1">
      <c r="A43" s="21"/>
      <c r="B43" s="21"/>
      <c r="C43" s="21"/>
      <c r="D43" s="21"/>
      <c r="E43" s="3"/>
      <c r="F43" s="28"/>
      <c r="K43" s="29"/>
      <c r="L43" s="30"/>
      <c r="M43" s="30"/>
      <c r="N43" s="30"/>
      <c r="O43" s="31"/>
    </row>
    <row r="44" spans="1:28" ht="15.75" customHeight="1">
      <c r="A44" s="116" t="s">
        <v>111</v>
      </c>
      <c r="B44" s="146"/>
      <c r="C44" s="146"/>
      <c r="D44" s="117"/>
      <c r="E44" s="180" t="s">
        <v>173</v>
      </c>
      <c r="F44" s="181" t="s">
        <v>112</v>
      </c>
      <c r="G44" s="104" t="s">
        <v>113</v>
      </c>
      <c r="H44" s="105"/>
      <c r="I44" s="105"/>
      <c r="J44" s="105"/>
      <c r="K44" s="105"/>
      <c r="L44" s="105"/>
      <c r="M44" s="105"/>
      <c r="N44" s="105"/>
      <c r="O44" s="103"/>
    </row>
    <row r="45" spans="1:28" ht="27.75" customHeight="1">
      <c r="A45" s="118"/>
      <c r="B45" s="147"/>
      <c r="C45" s="147"/>
      <c r="D45" s="119"/>
      <c r="E45" s="176"/>
      <c r="F45" s="176"/>
      <c r="G45" s="252" t="s">
        <v>383</v>
      </c>
      <c r="H45" s="107"/>
      <c r="I45" s="107"/>
      <c r="J45" s="107"/>
      <c r="K45" s="107"/>
      <c r="L45" s="107"/>
      <c r="M45" s="107"/>
      <c r="N45" s="107"/>
      <c r="O45" s="108"/>
    </row>
    <row r="46" spans="1:28" ht="15.75" customHeight="1">
      <c r="A46" s="21"/>
      <c r="B46" s="21"/>
      <c r="C46" s="21"/>
      <c r="D46" s="21"/>
      <c r="E46" s="3"/>
      <c r="F46" s="25"/>
      <c r="G46" s="3"/>
      <c r="H46" s="26"/>
      <c r="I46" s="26"/>
      <c r="J46" s="26"/>
      <c r="K46" s="32"/>
      <c r="L46" s="26"/>
      <c r="M46" s="26"/>
      <c r="N46" s="26"/>
      <c r="O46" s="26"/>
    </row>
    <row r="47" spans="1:28" ht="15.75" customHeight="1">
      <c r="A47" s="116" t="s">
        <v>114</v>
      </c>
      <c r="B47" s="146"/>
      <c r="C47" s="146"/>
      <c r="D47" s="117"/>
      <c r="E47" s="180" t="s">
        <v>175</v>
      </c>
      <c r="F47" s="181" t="s">
        <v>115</v>
      </c>
      <c r="G47" s="104" t="s">
        <v>116</v>
      </c>
      <c r="H47" s="105"/>
      <c r="I47" s="105"/>
      <c r="J47" s="105"/>
      <c r="K47" s="105"/>
      <c r="L47" s="105"/>
      <c r="M47" s="105"/>
      <c r="N47" s="105"/>
      <c r="O47" s="103"/>
    </row>
    <row r="48" spans="1:28" ht="27.75" customHeight="1">
      <c r="A48" s="118"/>
      <c r="B48" s="147"/>
      <c r="C48" s="147"/>
      <c r="D48" s="119"/>
      <c r="E48" s="176"/>
      <c r="F48" s="176"/>
      <c r="G48" s="205"/>
      <c r="H48" s="107"/>
      <c r="I48" s="107"/>
      <c r="J48" s="107"/>
      <c r="K48" s="107"/>
      <c r="L48" s="107"/>
      <c r="M48" s="107"/>
      <c r="N48" s="107"/>
      <c r="O48" s="108"/>
    </row>
    <row r="49" spans="1:15" ht="15.75" customHeight="1">
      <c r="A49" s="11"/>
      <c r="B49" s="11"/>
      <c r="C49" s="11"/>
      <c r="D49" s="11"/>
      <c r="E49" s="26"/>
      <c r="F49" s="26"/>
      <c r="G49" s="3"/>
      <c r="H49" s="33"/>
      <c r="I49" s="33"/>
      <c r="J49" s="33"/>
      <c r="K49" s="33"/>
      <c r="L49" s="26"/>
      <c r="M49" s="26"/>
      <c r="N49" s="26"/>
      <c r="O49" s="26"/>
    </row>
    <row r="50" spans="1:15" ht="15.75" customHeight="1">
      <c r="A50" s="116" t="s">
        <v>117</v>
      </c>
      <c r="B50" s="146"/>
      <c r="C50" s="146"/>
      <c r="D50" s="117"/>
      <c r="E50" s="180" t="s">
        <v>173</v>
      </c>
      <c r="F50" s="181" t="s">
        <v>118</v>
      </c>
      <c r="G50" s="261" t="s">
        <v>386</v>
      </c>
      <c r="H50" s="168"/>
      <c r="I50" s="168"/>
      <c r="J50" s="168"/>
      <c r="K50" s="168"/>
      <c r="L50" s="168"/>
      <c r="M50" s="168"/>
      <c r="N50" s="168"/>
      <c r="O50" s="169"/>
    </row>
    <row r="51" spans="1:15" ht="15.75" customHeight="1">
      <c r="A51" s="118"/>
      <c r="B51" s="147"/>
      <c r="C51" s="147"/>
      <c r="D51" s="119"/>
      <c r="E51" s="176"/>
      <c r="F51" s="176"/>
      <c r="G51" s="170"/>
      <c r="H51" s="171"/>
      <c r="I51" s="171"/>
      <c r="J51" s="171"/>
      <c r="K51" s="171"/>
      <c r="L51" s="171"/>
      <c r="M51" s="171"/>
      <c r="N51" s="171"/>
      <c r="O51" s="172"/>
    </row>
    <row r="52" spans="1:15" ht="15.75" customHeight="1">
      <c r="A52" s="201" t="s">
        <v>119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3"/>
    </row>
    <row r="53" spans="1:15" ht="15.75" customHeight="1">
      <c r="A53" s="34"/>
      <c r="B53" s="3"/>
      <c r="C53" s="3"/>
      <c r="D53" s="3"/>
      <c r="E53" s="3"/>
      <c r="F53" s="3"/>
      <c r="G53" s="3"/>
      <c r="H53" s="33"/>
      <c r="I53" s="33"/>
      <c r="J53" s="33"/>
      <c r="K53" s="33"/>
      <c r="L53" s="3"/>
      <c r="M53" s="3"/>
      <c r="N53" s="3"/>
      <c r="O53" s="1"/>
    </row>
    <row r="54" spans="1:15" ht="15.75" customHeight="1">
      <c r="A54" s="116" t="s">
        <v>120</v>
      </c>
      <c r="B54" s="146"/>
      <c r="C54" s="146"/>
      <c r="D54" s="146"/>
      <c r="E54" s="117"/>
      <c r="F54" s="262" t="s">
        <v>374</v>
      </c>
      <c r="G54" s="107"/>
      <c r="H54" s="107"/>
      <c r="I54" s="107"/>
      <c r="J54" s="108"/>
      <c r="K54" s="3"/>
      <c r="L54" s="3"/>
      <c r="M54" s="3"/>
      <c r="N54" s="3"/>
      <c r="O54" s="1"/>
    </row>
    <row r="55" spans="1:15" ht="15.75" customHeight="1">
      <c r="A55" s="118"/>
      <c r="B55" s="147"/>
      <c r="C55" s="147"/>
      <c r="D55" s="147"/>
      <c r="E55" s="119"/>
      <c r="F55" s="262" t="s">
        <v>375</v>
      </c>
      <c r="G55" s="107"/>
      <c r="H55" s="107"/>
      <c r="I55" s="107"/>
      <c r="J55" s="108"/>
      <c r="K55" s="3"/>
      <c r="L55" s="3"/>
      <c r="M55" s="3"/>
      <c r="N55" s="3"/>
      <c r="O55" s="1"/>
    </row>
    <row r="56" spans="1:15" ht="15.75" customHeight="1"/>
    <row r="57" spans="1:15" ht="15.75" customHeight="1"/>
    <row r="58" spans="1:15" ht="15.75" customHeight="1"/>
    <row r="59" spans="1:15" ht="15.75" customHeight="1"/>
    <row r="60" spans="1:15" ht="15.75" customHeight="1"/>
    <row r="61" spans="1:15" ht="15.75" customHeight="1"/>
    <row r="62" spans="1:15" ht="15.75" customHeight="1"/>
    <row r="63" spans="1:15" ht="15.75" customHeight="1"/>
    <row r="64" spans="1:1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nO6f9aUT6gMEtoQYBpW6UE+ESFoPCzNXiQYycudoQTtA7QkiDbcwnPluGf/ApXBbXkwtMRl9pU36YFek5XTb5Q==" saltValue="Kei7GzD420LuLA2dgUXRlw==" spinCount="100000" sheet="1" formatCells="0" formatColumns="0" formatRows="0" insertColumns="0" insertRows="0" insertHyperlinks="0" autoFilter="0" pivotTables="0"/>
  <protectedRanges>
    <protectedRange sqref="A4:AB55" name="Rango1"/>
  </protectedRanges>
  <mergeCells count="105">
    <mergeCell ref="A52:O52"/>
    <mergeCell ref="F54:J54"/>
    <mergeCell ref="F55:J55"/>
    <mergeCell ref="D37:V37"/>
    <mergeCell ref="G41:O41"/>
    <mergeCell ref="G42:O42"/>
    <mergeCell ref="G44:O44"/>
    <mergeCell ref="G45:O45"/>
    <mergeCell ref="G47:O47"/>
    <mergeCell ref="G48:O48"/>
    <mergeCell ref="A54:E55"/>
    <mergeCell ref="A41:D42"/>
    <mergeCell ref="E41:E42"/>
    <mergeCell ref="F41:F42"/>
    <mergeCell ref="E50:E51"/>
    <mergeCell ref="F50:F51"/>
    <mergeCell ref="A44:D45"/>
    <mergeCell ref="E44:E45"/>
    <mergeCell ref="F44:F45"/>
    <mergeCell ref="A47:D48"/>
    <mergeCell ref="E47:E48"/>
    <mergeCell ref="F47:F48"/>
    <mergeCell ref="A50:D51"/>
    <mergeCell ref="G50:O51"/>
    <mergeCell ref="A23:V23"/>
    <mergeCell ref="W23:AB23"/>
    <mergeCell ref="D24:V24"/>
    <mergeCell ref="W24:AB24"/>
    <mergeCell ref="G20:J20"/>
    <mergeCell ref="K20:O20"/>
    <mergeCell ref="D35:V35"/>
    <mergeCell ref="W35:AB35"/>
    <mergeCell ref="D36:V36"/>
    <mergeCell ref="W36:AB36"/>
    <mergeCell ref="A24:B27"/>
    <mergeCell ref="A28:B32"/>
    <mergeCell ref="A33:B37"/>
    <mergeCell ref="D28:V28"/>
    <mergeCell ref="D29:V29"/>
    <mergeCell ref="W29:AB29"/>
    <mergeCell ref="D25:V25"/>
    <mergeCell ref="W25:AB25"/>
    <mergeCell ref="D26:V26"/>
    <mergeCell ref="W26:AB26"/>
    <mergeCell ref="D27:V27"/>
    <mergeCell ref="W27:AB27"/>
    <mergeCell ref="W28:AB28"/>
    <mergeCell ref="W37:AB37"/>
    <mergeCell ref="L22:O22"/>
    <mergeCell ref="K11:L11"/>
    <mergeCell ref="K12:L12"/>
    <mergeCell ref="K13:L13"/>
    <mergeCell ref="K14:L14"/>
    <mergeCell ref="K15:L15"/>
    <mergeCell ref="K16:L16"/>
    <mergeCell ref="M11:O11"/>
    <mergeCell ref="M12:O12"/>
    <mergeCell ref="M13:O13"/>
    <mergeCell ref="M14:O14"/>
    <mergeCell ref="M15:O15"/>
    <mergeCell ref="M16:O16"/>
    <mergeCell ref="A1:O1"/>
    <mergeCell ref="A2:O2"/>
    <mergeCell ref="A4:F4"/>
    <mergeCell ref="H4:J4"/>
    <mergeCell ref="K4:O4"/>
    <mergeCell ref="B6:G6"/>
    <mergeCell ref="H6:J6"/>
    <mergeCell ref="K9:L9"/>
    <mergeCell ref="K10:L10"/>
    <mergeCell ref="M10:O10"/>
    <mergeCell ref="K6:L6"/>
    <mergeCell ref="M6:O6"/>
    <mergeCell ref="K7:L7"/>
    <mergeCell ref="M7:O7"/>
    <mergeCell ref="K8:L8"/>
    <mergeCell ref="M8:O8"/>
    <mergeCell ref="M9:O9"/>
    <mergeCell ref="D33:V33"/>
    <mergeCell ref="D34:V34"/>
    <mergeCell ref="W34:AB34"/>
    <mergeCell ref="D30:V30"/>
    <mergeCell ref="W30:AB30"/>
    <mergeCell ref="D31:V31"/>
    <mergeCell ref="W31:AB31"/>
    <mergeCell ref="D32:V32"/>
    <mergeCell ref="W32:AB32"/>
    <mergeCell ref="W33:AB33"/>
    <mergeCell ref="A13:A14"/>
    <mergeCell ref="A15:A16"/>
    <mergeCell ref="B17:O17"/>
    <mergeCell ref="A19:M19"/>
    <mergeCell ref="A20:D21"/>
    <mergeCell ref="E20:E21"/>
    <mergeCell ref="F20:F21"/>
    <mergeCell ref="A7:A8"/>
    <mergeCell ref="B7:G8"/>
    <mergeCell ref="A9:A10"/>
    <mergeCell ref="B9:G10"/>
    <mergeCell ref="B11:G12"/>
    <mergeCell ref="B13:G14"/>
    <mergeCell ref="B15:G16"/>
    <mergeCell ref="A11:A12"/>
    <mergeCell ref="G21:J21"/>
    <mergeCell ref="K21:O21"/>
  </mergeCells>
  <dataValidations count="3">
    <dataValidation type="date" allowBlank="1" showInputMessage="1" showErrorMessage="1" prompt="Error de fecha - La fecha ingresada esta fuera de rango" sqref="M3:N3" xr:uid="{00000000-0002-0000-0200-000002000000}">
      <formula1>43101</formula1>
      <formula2>43465</formula2>
    </dataValidation>
    <dataValidation type="list" allowBlank="1" sqref="W24:W37" xr:uid="{00000000-0002-0000-0200-000003000000}">
      <formula1>"Si,En proceso de creación,No"</formula1>
    </dataValidation>
    <dataValidation type="date" allowBlank="1" showInputMessage="1" showErrorMessage="1" prompt="Error de fecha - La fecha ingresada esta fuera de rango" sqref="O3" xr:uid="{00000000-0002-0000-0200-000004000000}">
      <formula1>43101</formula1>
      <formula2>43555</formula2>
    </dataValidation>
  </dataValidations>
  <hyperlinks>
    <hyperlink ref="M10" r:id="rId1" xr:uid="{D0E7E699-E2C7-4DAC-820C-353AD1F975C8}"/>
    <hyperlink ref="K21" r:id="rId2" xr:uid="{19E43D38-7C3E-4015-B6E4-DF58B4A63CF4}"/>
    <hyperlink ref="G45" r:id="rId3" xr:uid="{D4FFF338-8C01-4DD2-A806-666558DB25C2}"/>
  </hyperlinks>
  <pageMargins left="0.235625" right="0.2175" top="1.0059374999999999" bottom="0.489375" header="0" footer="0"/>
  <pageSetup paperSize="9" scale="52" fitToWidth="0" orientation="landscape" r:id="rId4"/>
  <headerFooter>
    <oddHeader>&amp;C&amp;G</oddHeader>
  </headerFooter>
  <legacyDrawingHF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1000000}">
          <x14:formula1>
            <xm:f>FORMULAS!$B$13:$B$14</xm:f>
          </x14:formula1>
          <xm:sqref>E20 E41 E44 E47 E50</xm:sqref>
        </x14:dataValidation>
        <x14:dataValidation type="list" allowBlank="1" showInputMessage="1" prompt="Haz clic y escribe un valor del rango" xr:uid="{54C56555-1F43-41B9-B376-73622FD50AB0}">
          <x14:formula1>
            <xm:f>'TABLAS DE DATOS'!$R$4:$R$151</xm:f>
          </x14:formula1>
          <xm:sqref>K4:O4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30323"/>
    <pageSetUpPr fitToPage="1"/>
  </sheetPr>
  <dimension ref="A1:Z1000"/>
  <sheetViews>
    <sheetView showGridLines="0" view="pageLayout" topLeftCell="A10" zoomScaleNormal="130" workbookViewId="0">
      <selection activeCell="P30" sqref="P30"/>
    </sheetView>
  </sheetViews>
  <sheetFormatPr baseColWidth="10" defaultColWidth="14.42578125" defaultRowHeight="15" customHeight="1"/>
  <cols>
    <col min="1" max="2" width="4.7109375" customWidth="1"/>
    <col min="3" max="3" width="23.5703125" customWidth="1"/>
    <col min="4" max="4" width="21.140625" customWidth="1"/>
    <col min="5" max="5" width="6.28515625" customWidth="1"/>
    <col min="6" max="6" width="18.85546875" customWidth="1"/>
    <col min="7" max="7" width="10.42578125" customWidth="1"/>
    <col min="8" max="8" width="9.28515625" customWidth="1"/>
    <col min="9" max="9" width="4.5703125" customWidth="1"/>
    <col min="10" max="10" width="11.7109375" customWidth="1"/>
    <col min="11" max="11" width="13.140625" customWidth="1"/>
    <col min="12" max="12" width="28.42578125" customWidth="1"/>
    <col min="13" max="13" width="10.140625" customWidth="1"/>
    <col min="14" max="26" width="10.7109375" customWidth="1"/>
  </cols>
  <sheetData>
    <row r="1" spans="1:26" ht="36" customHeight="1">
      <c r="A1" s="186" t="s">
        <v>371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6" ht="22.5" customHeight="1">
      <c r="A2" s="187" t="s">
        <v>370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3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>
      <c r="A3" s="14"/>
      <c r="B3" s="14"/>
      <c r="C3" s="15"/>
      <c r="D3" s="15"/>
      <c r="E3" s="15"/>
      <c r="F3" s="15"/>
      <c r="G3" s="15"/>
      <c r="H3" s="13"/>
      <c r="I3" s="13"/>
      <c r="J3" s="17"/>
      <c r="K3" s="17"/>
      <c r="L3" s="18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206" t="s">
        <v>121</v>
      </c>
      <c r="B4" s="207"/>
      <c r="C4" s="207"/>
      <c r="D4" s="208"/>
      <c r="E4" s="20"/>
      <c r="F4" s="20"/>
      <c r="G4" s="209" t="s">
        <v>122</v>
      </c>
      <c r="H4" s="207"/>
      <c r="I4" s="208"/>
      <c r="J4" s="141" t="s">
        <v>262</v>
      </c>
      <c r="K4" s="142"/>
      <c r="L4" s="143"/>
      <c r="M4" s="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" customHeight="1">
      <c r="A5" s="8"/>
      <c r="B5" s="8"/>
      <c r="C5" s="3"/>
      <c r="D5" s="3"/>
      <c r="E5" s="3"/>
      <c r="F5" s="3"/>
      <c r="G5" s="3"/>
      <c r="H5" s="3"/>
      <c r="I5" s="3"/>
      <c r="J5" s="3"/>
      <c r="K5" s="3"/>
      <c r="L5" s="1"/>
    </row>
    <row r="6" spans="1:26" ht="18.75" customHeight="1">
      <c r="A6" s="55" t="s">
        <v>123</v>
      </c>
      <c r="B6" s="56"/>
      <c r="C6" s="210" t="s">
        <v>124</v>
      </c>
      <c r="D6" s="207"/>
      <c r="E6" s="207"/>
      <c r="F6" s="207"/>
      <c r="G6" s="207"/>
      <c r="H6" s="207"/>
      <c r="I6" s="208"/>
      <c r="J6" s="209" t="s">
        <v>125</v>
      </c>
      <c r="K6" s="207"/>
      <c r="L6" s="208"/>
    </row>
    <row r="7" spans="1:26" ht="16.5" customHeight="1">
      <c r="A7" s="57">
        <v>1</v>
      </c>
      <c r="B7" s="211" t="s">
        <v>126</v>
      </c>
      <c r="C7" s="107"/>
      <c r="D7" s="107"/>
      <c r="E7" s="107"/>
      <c r="F7" s="107"/>
      <c r="G7" s="107"/>
      <c r="H7" s="107"/>
      <c r="I7" s="108"/>
      <c r="J7" s="212">
        <v>1</v>
      </c>
      <c r="K7" s="107"/>
      <c r="L7" s="108"/>
    </row>
    <row r="8" spans="1:26" ht="16.5" customHeight="1">
      <c r="A8" s="57">
        <v>2</v>
      </c>
      <c r="B8" s="213" t="s">
        <v>127</v>
      </c>
      <c r="C8" s="107"/>
      <c r="D8" s="107"/>
      <c r="E8" s="107"/>
      <c r="F8" s="107"/>
      <c r="G8" s="107"/>
      <c r="H8" s="107"/>
      <c r="I8" s="108"/>
      <c r="J8" s="214">
        <v>1</v>
      </c>
      <c r="K8" s="107"/>
      <c r="L8" s="108"/>
    </row>
    <row r="9" spans="1:26" ht="16.5" customHeight="1">
      <c r="A9" s="57">
        <v>3</v>
      </c>
      <c r="B9" s="213" t="s">
        <v>128</v>
      </c>
      <c r="C9" s="107"/>
      <c r="D9" s="107"/>
      <c r="E9" s="107"/>
      <c r="F9" s="107"/>
      <c r="G9" s="107"/>
      <c r="H9" s="107"/>
      <c r="I9" s="108"/>
      <c r="J9" s="214">
        <v>1</v>
      </c>
      <c r="K9" s="107"/>
      <c r="L9" s="108"/>
    </row>
    <row r="10" spans="1:26" ht="16.5" customHeight="1">
      <c r="A10" s="57">
        <v>4</v>
      </c>
      <c r="B10" s="213" t="s">
        <v>129</v>
      </c>
      <c r="C10" s="107"/>
      <c r="D10" s="107"/>
      <c r="E10" s="107"/>
      <c r="F10" s="107"/>
      <c r="G10" s="107"/>
      <c r="H10" s="107"/>
      <c r="I10" s="108"/>
      <c r="J10" s="214">
        <v>1</v>
      </c>
      <c r="K10" s="107"/>
      <c r="L10" s="108"/>
    </row>
    <row r="11" spans="1:26" ht="16.5" customHeight="1">
      <c r="A11" s="57">
        <v>5</v>
      </c>
      <c r="B11" s="213" t="s">
        <v>130</v>
      </c>
      <c r="C11" s="107"/>
      <c r="D11" s="107"/>
      <c r="E11" s="107"/>
      <c r="F11" s="107"/>
      <c r="G11" s="107"/>
      <c r="H11" s="107"/>
      <c r="I11" s="108"/>
      <c r="J11" s="214">
        <v>1</v>
      </c>
      <c r="K11" s="107"/>
      <c r="L11" s="108"/>
    </row>
    <row r="12" spans="1:26" ht="16.5" customHeight="1">
      <c r="A12" s="57">
        <v>6</v>
      </c>
      <c r="B12" s="213" t="s">
        <v>131</v>
      </c>
      <c r="C12" s="107"/>
      <c r="D12" s="107"/>
      <c r="E12" s="107"/>
      <c r="F12" s="107"/>
      <c r="G12" s="107"/>
      <c r="H12" s="107"/>
      <c r="I12" s="108"/>
      <c r="J12" s="214">
        <v>1</v>
      </c>
      <c r="K12" s="107"/>
      <c r="L12" s="108"/>
    </row>
    <row r="13" spans="1:26" ht="16.5" customHeight="1">
      <c r="A13" s="57">
        <v>7</v>
      </c>
      <c r="B13" s="213" t="s">
        <v>132</v>
      </c>
      <c r="C13" s="107"/>
      <c r="D13" s="107"/>
      <c r="E13" s="107"/>
      <c r="F13" s="107"/>
      <c r="G13" s="107"/>
      <c r="H13" s="107"/>
      <c r="I13" s="108"/>
      <c r="J13" s="214">
        <v>1</v>
      </c>
      <c r="K13" s="107"/>
      <c r="L13" s="108"/>
    </row>
    <row r="14" spans="1:26" ht="16.5" customHeight="1">
      <c r="A14" s="57">
        <v>8</v>
      </c>
      <c r="B14" s="213" t="s">
        <v>133</v>
      </c>
      <c r="C14" s="107"/>
      <c r="D14" s="107"/>
      <c r="E14" s="107"/>
      <c r="F14" s="107"/>
      <c r="G14" s="107"/>
      <c r="H14" s="107"/>
      <c r="I14" s="108"/>
      <c r="J14" s="214">
        <v>4</v>
      </c>
      <c r="K14" s="107"/>
      <c r="L14" s="108"/>
    </row>
    <row r="15" spans="1:26" ht="16.5" customHeight="1">
      <c r="A15" s="57">
        <v>9</v>
      </c>
      <c r="B15" s="213" t="s">
        <v>134</v>
      </c>
      <c r="C15" s="107"/>
      <c r="D15" s="107"/>
      <c r="E15" s="107"/>
      <c r="F15" s="107"/>
      <c r="G15" s="107"/>
      <c r="H15" s="107"/>
      <c r="I15" s="108"/>
      <c r="J15" s="214">
        <v>1</v>
      </c>
      <c r="K15" s="107"/>
      <c r="L15" s="108"/>
    </row>
    <row r="16" spans="1:26" ht="16.5" customHeight="1">
      <c r="A16" s="57">
        <v>10</v>
      </c>
      <c r="B16" s="213" t="s">
        <v>135</v>
      </c>
      <c r="C16" s="107"/>
      <c r="D16" s="107"/>
      <c r="E16" s="107"/>
      <c r="F16" s="107"/>
      <c r="G16" s="107"/>
      <c r="H16" s="107"/>
      <c r="I16" s="108"/>
      <c r="J16" s="214">
        <v>1</v>
      </c>
      <c r="K16" s="107"/>
      <c r="L16" s="108"/>
    </row>
    <row r="17" spans="1:12" ht="16.5" customHeight="1">
      <c r="A17" s="57">
        <v>11</v>
      </c>
      <c r="B17" s="213" t="s">
        <v>136</v>
      </c>
      <c r="C17" s="107"/>
      <c r="D17" s="107"/>
      <c r="E17" s="107"/>
      <c r="F17" s="107"/>
      <c r="G17" s="107"/>
      <c r="H17" s="107"/>
      <c r="I17" s="108"/>
      <c r="J17" s="214">
        <v>0</v>
      </c>
      <c r="K17" s="107"/>
      <c r="L17" s="108"/>
    </row>
    <row r="18" spans="1:12" ht="6" customHeight="1">
      <c r="A18" s="8"/>
      <c r="B18" s="8"/>
      <c r="C18" s="3"/>
      <c r="D18" s="3"/>
      <c r="E18" s="3"/>
      <c r="F18" s="3"/>
      <c r="G18" s="3"/>
      <c r="H18" s="3"/>
      <c r="I18" s="3"/>
      <c r="J18" s="3"/>
      <c r="K18" s="3"/>
      <c r="L18" s="1"/>
    </row>
    <row r="19" spans="1:12" ht="12.75" customHeight="1">
      <c r="A19" s="179" t="s">
        <v>137</v>
      </c>
      <c r="B19" s="114"/>
      <c r="C19" s="114"/>
      <c r="D19" s="114"/>
      <c r="E19" s="114"/>
      <c r="F19" s="114"/>
      <c r="G19" s="114"/>
      <c r="H19" s="114"/>
      <c r="I19" s="114"/>
      <c r="J19" s="114"/>
      <c r="K19" s="23"/>
      <c r="L19" s="1"/>
    </row>
    <row r="20" spans="1:12" ht="6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1"/>
    </row>
    <row r="21" spans="1:12" ht="23.25" customHeight="1">
      <c r="A21" s="209" t="s">
        <v>138</v>
      </c>
      <c r="B21" s="207"/>
      <c r="C21" s="207"/>
      <c r="D21" s="208"/>
      <c r="E21" s="36" t="s">
        <v>173</v>
      </c>
      <c r="F21" s="37" t="s">
        <v>139</v>
      </c>
      <c r="G21" s="241" t="s">
        <v>387</v>
      </c>
      <c r="H21" s="241"/>
      <c r="I21" s="241"/>
      <c r="J21" s="241"/>
      <c r="K21" s="241"/>
      <c r="L21" s="241"/>
    </row>
    <row r="22" spans="1:12" ht="9.75" customHeight="1">
      <c r="A22" s="8"/>
      <c r="B22" s="8"/>
      <c r="C22" s="3"/>
      <c r="D22" s="3"/>
      <c r="E22" s="26"/>
      <c r="F22" s="38"/>
      <c r="G22" s="33"/>
      <c r="H22" s="33"/>
      <c r="I22" s="3"/>
      <c r="J22" s="3"/>
      <c r="K22" s="3"/>
      <c r="L22" s="1"/>
    </row>
    <row r="23" spans="1:12" ht="23.25" customHeight="1">
      <c r="A23" s="209" t="s">
        <v>140</v>
      </c>
      <c r="B23" s="207"/>
      <c r="C23" s="207"/>
      <c r="D23" s="208"/>
      <c r="E23" s="36" t="s">
        <v>173</v>
      </c>
      <c r="F23" s="37" t="s">
        <v>139</v>
      </c>
      <c r="G23" s="241" t="s">
        <v>388</v>
      </c>
      <c r="H23" s="241"/>
      <c r="I23" s="241"/>
      <c r="J23" s="241"/>
      <c r="K23" s="241"/>
      <c r="L23" s="241"/>
    </row>
    <row r="24" spans="1:12" ht="9.75" customHeight="1">
      <c r="A24" s="8"/>
      <c r="B24" s="8"/>
      <c r="C24" s="3"/>
      <c r="D24" s="3"/>
      <c r="E24" s="26"/>
      <c r="F24" s="38"/>
      <c r="G24" s="33"/>
      <c r="H24" s="33"/>
      <c r="I24" s="3"/>
      <c r="J24" s="3"/>
      <c r="K24" s="3"/>
      <c r="L24" s="1"/>
    </row>
    <row r="25" spans="1:12" ht="23.25" customHeight="1">
      <c r="A25" s="209" t="s">
        <v>141</v>
      </c>
      <c r="B25" s="207"/>
      <c r="C25" s="207"/>
      <c r="D25" s="208"/>
      <c r="E25" s="36" t="s">
        <v>173</v>
      </c>
      <c r="F25" s="37" t="s">
        <v>139</v>
      </c>
      <c r="G25" s="241" t="s">
        <v>388</v>
      </c>
      <c r="H25" s="241"/>
      <c r="I25" s="241"/>
      <c r="J25" s="241"/>
      <c r="K25" s="241"/>
      <c r="L25" s="241"/>
    </row>
    <row r="26" spans="1:12" ht="9.75" customHeight="1">
      <c r="A26" s="8"/>
      <c r="B26" s="8"/>
      <c r="C26" s="3"/>
      <c r="D26" s="3"/>
      <c r="E26" s="26"/>
      <c r="F26" s="38"/>
      <c r="G26" s="33"/>
      <c r="H26" s="33"/>
      <c r="I26" s="3"/>
      <c r="J26" s="3"/>
      <c r="K26" s="3"/>
      <c r="L26" s="1"/>
    </row>
    <row r="27" spans="1:12" ht="23.25" customHeight="1">
      <c r="A27" s="209" t="s">
        <v>142</v>
      </c>
      <c r="B27" s="207"/>
      <c r="C27" s="207"/>
      <c r="D27" s="208"/>
      <c r="E27" s="36" t="s">
        <v>173</v>
      </c>
      <c r="F27" s="37" t="s">
        <v>139</v>
      </c>
      <c r="G27" s="241" t="s">
        <v>388</v>
      </c>
      <c r="H27" s="241"/>
      <c r="I27" s="241"/>
      <c r="J27" s="241"/>
      <c r="K27" s="241"/>
      <c r="L27" s="241"/>
    </row>
    <row r="28" spans="1:12" ht="9.75" customHeight="1">
      <c r="A28" s="8"/>
      <c r="B28" s="8"/>
      <c r="C28" s="3"/>
      <c r="D28" s="3"/>
      <c r="E28" s="26"/>
      <c r="F28" s="39"/>
      <c r="G28" s="33"/>
      <c r="H28" s="33"/>
      <c r="I28" s="3"/>
      <c r="J28" s="3"/>
      <c r="K28" s="3"/>
      <c r="L28" s="1"/>
    </row>
    <row r="29" spans="1:12" ht="23.25" customHeight="1">
      <c r="A29" s="209" t="s">
        <v>143</v>
      </c>
      <c r="B29" s="207"/>
      <c r="C29" s="207"/>
      <c r="D29" s="208"/>
      <c r="E29" s="36" t="s">
        <v>173</v>
      </c>
      <c r="F29" s="37" t="s">
        <v>139</v>
      </c>
      <c r="G29" s="241" t="s">
        <v>388</v>
      </c>
      <c r="H29" s="241"/>
      <c r="I29" s="241"/>
      <c r="J29" s="241"/>
      <c r="K29" s="241"/>
      <c r="L29" s="241"/>
    </row>
    <row r="30" spans="1:12" ht="9.75" customHeight="1">
      <c r="A30" s="8"/>
      <c r="B30" s="8"/>
      <c r="C30" s="3"/>
      <c r="D30" s="3"/>
      <c r="E30" s="26"/>
      <c r="F30" s="40"/>
      <c r="G30" s="33"/>
      <c r="H30" s="33"/>
      <c r="I30" s="3"/>
      <c r="J30" s="3"/>
      <c r="K30" s="3"/>
      <c r="L30" s="1"/>
    </row>
    <row r="31" spans="1:12" ht="23.25" customHeight="1">
      <c r="A31" s="209" t="s">
        <v>144</v>
      </c>
      <c r="B31" s="207"/>
      <c r="C31" s="207"/>
      <c r="D31" s="208"/>
      <c r="E31" s="36" t="s">
        <v>173</v>
      </c>
      <c r="F31" s="37" t="s">
        <v>139</v>
      </c>
      <c r="G31" s="241" t="s">
        <v>389</v>
      </c>
      <c r="H31" s="241"/>
      <c r="I31" s="241"/>
      <c r="J31" s="241"/>
      <c r="K31" s="241"/>
      <c r="L31" s="241"/>
    </row>
    <row r="32" spans="1:12" ht="9.75" customHeight="1">
      <c r="A32" s="8"/>
      <c r="B32" s="8"/>
      <c r="C32" s="3"/>
      <c r="D32" s="3"/>
      <c r="E32" s="33"/>
      <c r="F32" s="40"/>
      <c r="G32" s="33"/>
      <c r="H32" s="33"/>
      <c r="I32" s="3"/>
      <c r="J32" s="3"/>
      <c r="K32" s="3"/>
      <c r="L32" s="1"/>
    </row>
    <row r="33" spans="1:12" ht="36" customHeight="1">
      <c r="A33" s="215" t="s">
        <v>145</v>
      </c>
      <c r="B33" s="216"/>
      <c r="C33" s="216"/>
      <c r="D33" s="217"/>
      <c r="E33" s="262" t="s">
        <v>374</v>
      </c>
      <c r="F33" s="107"/>
      <c r="G33" s="107"/>
      <c r="H33" s="107"/>
      <c r="I33" s="108"/>
      <c r="J33" s="3"/>
      <c r="K33" s="221"/>
      <c r="L33" s="114"/>
    </row>
    <row r="34" spans="1:12" ht="20.25" customHeight="1">
      <c r="A34" s="218"/>
      <c r="B34" s="219"/>
      <c r="C34" s="219"/>
      <c r="D34" s="220"/>
      <c r="E34" s="262" t="s">
        <v>390</v>
      </c>
      <c r="F34" s="107"/>
      <c r="G34" s="107"/>
      <c r="H34" s="107"/>
      <c r="I34" s="108"/>
      <c r="J34" s="3"/>
      <c r="K34" s="114"/>
      <c r="L34" s="114"/>
    </row>
    <row r="35" spans="1:12" ht="15.75" customHeight="1">
      <c r="A35" s="12"/>
      <c r="B35" s="12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>
      <c r="A36" s="12"/>
      <c r="B36" s="12"/>
    </row>
    <row r="37" spans="1:12" ht="15.75" customHeight="1">
      <c r="A37" s="12"/>
      <c r="B37" s="12"/>
    </row>
    <row r="38" spans="1:12" ht="15.75" customHeight="1">
      <c r="A38" s="12"/>
      <c r="B38" s="12"/>
    </row>
    <row r="39" spans="1:12" ht="15.75" customHeight="1">
      <c r="A39" s="12"/>
      <c r="B39" s="12"/>
    </row>
    <row r="40" spans="1:12" ht="15.75" customHeight="1">
      <c r="A40" s="12"/>
      <c r="B40" s="12"/>
    </row>
    <row r="41" spans="1:12" ht="15.75" customHeight="1">
      <c r="A41" s="12"/>
      <c r="B41" s="12"/>
    </row>
    <row r="42" spans="1:12" ht="15.75" customHeight="1">
      <c r="A42" s="12"/>
      <c r="B42" s="12"/>
    </row>
    <row r="43" spans="1:12" ht="15.75" customHeight="1">
      <c r="A43" s="12"/>
      <c r="B43" s="12"/>
    </row>
    <row r="44" spans="1:12" ht="15.75" customHeight="1">
      <c r="A44" s="12"/>
      <c r="B44" s="12"/>
    </row>
    <row r="45" spans="1:12" ht="15.75" customHeight="1">
      <c r="A45" s="12"/>
      <c r="B45" s="12"/>
    </row>
    <row r="46" spans="1:12" ht="15.75" customHeight="1">
      <c r="A46" s="12"/>
      <c r="B46" s="12"/>
    </row>
    <row r="47" spans="1:12" ht="15.75" customHeight="1">
      <c r="A47" s="12"/>
      <c r="B47" s="12"/>
    </row>
    <row r="48" spans="1:12" ht="15.75" customHeight="1">
      <c r="A48" s="12"/>
      <c r="B48" s="12"/>
    </row>
    <row r="49" spans="1:2" ht="15.75" customHeight="1">
      <c r="A49" s="12"/>
      <c r="B49" s="12"/>
    </row>
    <row r="50" spans="1:2" ht="15.75" customHeight="1">
      <c r="A50" s="12"/>
      <c r="B50" s="12"/>
    </row>
    <row r="51" spans="1:2" ht="15.75" customHeight="1">
      <c r="A51" s="12"/>
      <c r="B51" s="12"/>
    </row>
    <row r="52" spans="1:2" ht="15.75" customHeight="1">
      <c r="A52" s="12"/>
      <c r="B52" s="12"/>
    </row>
    <row r="53" spans="1:2" ht="15.75" customHeight="1">
      <c r="A53" s="12"/>
      <c r="B53" s="12"/>
    </row>
    <row r="54" spans="1:2" ht="15.75" customHeight="1">
      <c r="A54" s="12"/>
      <c r="B54" s="12"/>
    </row>
    <row r="55" spans="1:2" ht="15.75" customHeight="1">
      <c r="A55" s="12"/>
      <c r="B55" s="12"/>
    </row>
    <row r="56" spans="1:2" ht="15.75" customHeight="1">
      <c r="A56" s="12"/>
      <c r="B56" s="12"/>
    </row>
    <row r="57" spans="1:2" ht="15.75" customHeight="1">
      <c r="A57" s="12"/>
      <c r="B57" s="12"/>
    </row>
    <row r="58" spans="1:2" ht="15.75" customHeight="1">
      <c r="A58" s="12"/>
      <c r="B58" s="12"/>
    </row>
    <row r="59" spans="1:2" ht="15.75" customHeight="1">
      <c r="A59" s="12"/>
      <c r="B59" s="12"/>
    </row>
    <row r="60" spans="1:2" ht="15.75" customHeight="1">
      <c r="A60" s="12"/>
      <c r="B60" s="12"/>
    </row>
    <row r="61" spans="1:2" ht="15.75" customHeight="1">
      <c r="A61" s="12"/>
      <c r="B61" s="12"/>
    </row>
    <row r="62" spans="1:2" ht="15.75" customHeight="1">
      <c r="A62" s="12"/>
      <c r="B62" s="12"/>
    </row>
    <row r="63" spans="1:2" ht="15.75" customHeight="1">
      <c r="A63" s="12"/>
      <c r="B63" s="12"/>
    </row>
    <row r="64" spans="1:2" ht="15.75" customHeight="1">
      <c r="A64" s="12"/>
      <c r="B64" s="12"/>
    </row>
    <row r="65" spans="1:2" ht="15.75" customHeight="1">
      <c r="A65" s="12"/>
      <c r="B65" s="12"/>
    </row>
    <row r="66" spans="1:2" ht="15.75" customHeight="1">
      <c r="A66" s="12"/>
      <c r="B66" s="12"/>
    </row>
    <row r="67" spans="1:2" ht="15.75" customHeight="1">
      <c r="A67" s="12"/>
      <c r="B67" s="12"/>
    </row>
    <row r="68" spans="1:2" ht="15.75" customHeight="1">
      <c r="A68" s="12"/>
      <c r="B68" s="12"/>
    </row>
    <row r="69" spans="1:2" ht="15.75" customHeight="1">
      <c r="A69" s="12"/>
      <c r="B69" s="12"/>
    </row>
    <row r="70" spans="1:2" ht="15.75" customHeight="1">
      <c r="A70" s="12"/>
      <c r="B70" s="12"/>
    </row>
    <row r="71" spans="1:2" ht="15.75" customHeight="1">
      <c r="A71" s="12"/>
      <c r="B71" s="12"/>
    </row>
    <row r="72" spans="1:2" ht="15.75" customHeight="1">
      <c r="A72" s="12"/>
      <c r="B72" s="12"/>
    </row>
    <row r="73" spans="1:2" ht="15.75" customHeight="1">
      <c r="A73" s="12"/>
      <c r="B73" s="12"/>
    </row>
    <row r="74" spans="1:2" ht="15.75" customHeight="1">
      <c r="A74" s="12"/>
      <c r="B74" s="12"/>
    </row>
    <row r="75" spans="1:2" ht="15.75" customHeight="1">
      <c r="A75" s="12"/>
      <c r="B75" s="12"/>
    </row>
    <row r="76" spans="1:2" ht="15.75" customHeight="1">
      <c r="A76" s="12"/>
      <c r="B76" s="12"/>
    </row>
    <row r="77" spans="1:2" ht="15.75" customHeight="1">
      <c r="A77" s="12"/>
      <c r="B77" s="12"/>
    </row>
    <row r="78" spans="1:2" ht="15.75" customHeight="1">
      <c r="A78" s="12"/>
      <c r="B78" s="12"/>
    </row>
    <row r="79" spans="1:2" ht="15.75" customHeight="1">
      <c r="A79" s="12"/>
      <c r="B79" s="12"/>
    </row>
    <row r="80" spans="1:2" ht="15.75" customHeight="1">
      <c r="A80" s="12"/>
      <c r="B80" s="12"/>
    </row>
    <row r="81" spans="1:2" ht="15.75" customHeight="1">
      <c r="A81" s="12"/>
      <c r="B81" s="12"/>
    </row>
    <row r="82" spans="1:2" ht="15.75" customHeight="1">
      <c r="A82" s="12"/>
      <c r="B82" s="12"/>
    </row>
    <row r="83" spans="1:2" ht="15.75" customHeight="1">
      <c r="A83" s="12"/>
      <c r="B83" s="12"/>
    </row>
    <row r="84" spans="1:2" ht="15.75" customHeight="1">
      <c r="A84" s="12"/>
      <c r="B84" s="12"/>
    </row>
    <row r="85" spans="1:2" ht="15.75" customHeight="1">
      <c r="A85" s="12"/>
      <c r="B85" s="12"/>
    </row>
    <row r="86" spans="1:2" ht="15.75" customHeight="1">
      <c r="A86" s="12"/>
      <c r="B86" s="12"/>
    </row>
    <row r="87" spans="1:2" ht="15.75" customHeight="1">
      <c r="A87" s="12"/>
      <c r="B87" s="12"/>
    </row>
    <row r="88" spans="1:2" ht="15.75" customHeight="1">
      <c r="A88" s="12"/>
      <c r="B88" s="12"/>
    </row>
    <row r="89" spans="1:2" ht="15.75" customHeight="1">
      <c r="A89" s="12"/>
      <c r="B89" s="12"/>
    </row>
    <row r="90" spans="1:2" ht="15.75" customHeight="1">
      <c r="A90" s="12"/>
      <c r="B90" s="12"/>
    </row>
    <row r="91" spans="1:2" ht="15.75" customHeight="1">
      <c r="A91" s="12"/>
      <c r="B91" s="12"/>
    </row>
    <row r="92" spans="1:2" ht="15.75" customHeight="1">
      <c r="A92" s="12"/>
      <c r="B92" s="12"/>
    </row>
    <row r="93" spans="1:2" ht="15.75" customHeight="1">
      <c r="A93" s="12"/>
      <c r="B93" s="12"/>
    </row>
    <row r="94" spans="1:2" ht="15.75" customHeight="1">
      <c r="A94" s="12"/>
      <c r="B94" s="12"/>
    </row>
    <row r="95" spans="1:2" ht="15.75" customHeight="1">
      <c r="A95" s="12"/>
      <c r="B95" s="12"/>
    </row>
    <row r="96" spans="1:2" ht="15.75" customHeight="1">
      <c r="A96" s="12"/>
      <c r="B96" s="12"/>
    </row>
    <row r="97" spans="1:2" ht="15.75" customHeight="1">
      <c r="A97" s="12"/>
      <c r="B97" s="12"/>
    </row>
    <row r="98" spans="1:2" ht="15.75" customHeight="1">
      <c r="A98" s="12"/>
      <c r="B98" s="12"/>
    </row>
    <row r="99" spans="1:2" ht="15.75" customHeight="1">
      <c r="A99" s="12"/>
      <c r="B99" s="12"/>
    </row>
    <row r="100" spans="1:2" ht="15.75" customHeight="1">
      <c r="A100" s="12"/>
      <c r="B100" s="12"/>
    </row>
    <row r="101" spans="1:2" ht="15.75" customHeight="1">
      <c r="A101" s="12"/>
      <c r="B101" s="12"/>
    </row>
    <row r="102" spans="1:2" ht="15.75" customHeight="1">
      <c r="A102" s="12"/>
      <c r="B102" s="12"/>
    </row>
    <row r="103" spans="1:2" ht="15.75" customHeight="1">
      <c r="A103" s="12"/>
      <c r="B103" s="12"/>
    </row>
    <row r="104" spans="1:2" ht="15.75" customHeight="1">
      <c r="A104" s="12"/>
      <c r="B104" s="12"/>
    </row>
    <row r="105" spans="1:2" ht="15.75" customHeight="1">
      <c r="A105" s="12"/>
      <c r="B105" s="12"/>
    </row>
    <row r="106" spans="1:2" ht="15.75" customHeight="1">
      <c r="A106" s="12"/>
      <c r="B106" s="12"/>
    </row>
    <row r="107" spans="1:2" ht="15.75" customHeight="1">
      <c r="A107" s="12"/>
      <c r="B107" s="12"/>
    </row>
    <row r="108" spans="1:2" ht="15.75" customHeight="1">
      <c r="A108" s="12"/>
      <c r="B108" s="12"/>
    </row>
    <row r="109" spans="1:2" ht="15.75" customHeight="1">
      <c r="A109" s="12"/>
      <c r="B109" s="12"/>
    </row>
    <row r="110" spans="1:2" ht="15.75" customHeight="1">
      <c r="A110" s="12"/>
      <c r="B110" s="12"/>
    </row>
    <row r="111" spans="1:2" ht="15.75" customHeight="1">
      <c r="A111" s="12"/>
      <c r="B111" s="12"/>
    </row>
    <row r="112" spans="1:2" ht="15.75" customHeight="1">
      <c r="A112" s="12"/>
      <c r="B112" s="12"/>
    </row>
    <row r="113" spans="1:2" ht="15.75" customHeight="1">
      <c r="A113" s="12"/>
      <c r="B113" s="12"/>
    </row>
    <row r="114" spans="1:2" ht="15.75" customHeight="1">
      <c r="A114" s="12"/>
      <c r="B114" s="12"/>
    </row>
    <row r="115" spans="1:2" ht="15.75" customHeight="1">
      <c r="A115" s="12"/>
      <c r="B115" s="12"/>
    </row>
    <row r="116" spans="1:2" ht="15.75" customHeight="1">
      <c r="A116" s="12"/>
      <c r="B116" s="12"/>
    </row>
    <row r="117" spans="1:2" ht="15.75" customHeight="1">
      <c r="A117" s="12"/>
      <c r="B117" s="12"/>
    </row>
    <row r="118" spans="1:2" ht="15.75" customHeight="1">
      <c r="A118" s="12"/>
      <c r="B118" s="12"/>
    </row>
    <row r="119" spans="1:2" ht="15.75" customHeight="1">
      <c r="A119" s="12"/>
      <c r="B119" s="12"/>
    </row>
    <row r="120" spans="1:2" ht="15.75" customHeight="1">
      <c r="A120" s="12"/>
      <c r="B120" s="12"/>
    </row>
    <row r="121" spans="1:2" ht="15.75" customHeight="1">
      <c r="A121" s="12"/>
      <c r="B121" s="12"/>
    </row>
    <row r="122" spans="1:2" ht="15.75" customHeight="1">
      <c r="A122" s="12"/>
      <c r="B122" s="12"/>
    </row>
    <row r="123" spans="1:2" ht="15.75" customHeight="1">
      <c r="A123" s="12"/>
      <c r="B123" s="12"/>
    </row>
    <row r="124" spans="1:2" ht="15.75" customHeight="1">
      <c r="A124" s="12"/>
      <c r="B124" s="12"/>
    </row>
    <row r="125" spans="1:2" ht="15.75" customHeight="1">
      <c r="A125" s="12"/>
      <c r="B125" s="12"/>
    </row>
    <row r="126" spans="1:2" ht="15.75" customHeight="1">
      <c r="A126" s="12"/>
      <c r="B126" s="12"/>
    </row>
    <row r="127" spans="1:2" ht="15.75" customHeight="1">
      <c r="A127" s="12"/>
      <c r="B127" s="12"/>
    </row>
    <row r="128" spans="1:2" ht="15.75" customHeight="1">
      <c r="A128" s="12"/>
      <c r="B128" s="12"/>
    </row>
    <row r="129" spans="1:2" ht="15.75" customHeight="1">
      <c r="A129" s="12"/>
      <c r="B129" s="12"/>
    </row>
    <row r="130" spans="1:2" ht="15.75" customHeight="1">
      <c r="A130" s="12"/>
      <c r="B130" s="12"/>
    </row>
    <row r="131" spans="1:2" ht="15.75" customHeight="1">
      <c r="A131" s="12"/>
      <c r="B131" s="12"/>
    </row>
    <row r="132" spans="1:2" ht="15.75" customHeight="1">
      <c r="A132" s="12"/>
      <c r="B132" s="12"/>
    </row>
    <row r="133" spans="1:2" ht="15.75" customHeight="1">
      <c r="A133" s="12"/>
      <c r="B133" s="12"/>
    </row>
    <row r="134" spans="1:2" ht="15.75" customHeight="1">
      <c r="A134" s="12"/>
      <c r="B134" s="12"/>
    </row>
    <row r="135" spans="1:2" ht="15.75" customHeight="1">
      <c r="A135" s="12"/>
      <c r="B135" s="12"/>
    </row>
    <row r="136" spans="1:2" ht="15.75" customHeight="1">
      <c r="A136" s="12"/>
      <c r="B136" s="12"/>
    </row>
    <row r="137" spans="1:2" ht="15.75" customHeight="1">
      <c r="A137" s="12"/>
      <c r="B137" s="12"/>
    </row>
    <row r="138" spans="1:2" ht="15.75" customHeight="1">
      <c r="A138" s="12"/>
      <c r="B138" s="12"/>
    </row>
    <row r="139" spans="1:2" ht="15.75" customHeight="1">
      <c r="A139" s="12"/>
      <c r="B139" s="12"/>
    </row>
    <row r="140" spans="1:2" ht="15.75" customHeight="1">
      <c r="A140" s="12"/>
      <c r="B140" s="12"/>
    </row>
    <row r="141" spans="1:2" ht="15.75" customHeight="1">
      <c r="A141" s="12"/>
      <c r="B141" s="12"/>
    </row>
    <row r="142" spans="1:2" ht="15.75" customHeight="1">
      <c r="A142" s="12"/>
      <c r="B142" s="12"/>
    </row>
    <row r="143" spans="1:2" ht="15.75" customHeight="1">
      <c r="A143" s="12"/>
      <c r="B143" s="12"/>
    </row>
    <row r="144" spans="1:2" ht="15.75" customHeight="1">
      <c r="A144" s="12"/>
      <c r="B144" s="12"/>
    </row>
    <row r="145" spans="1:2" ht="15.75" customHeight="1">
      <c r="A145" s="12"/>
      <c r="B145" s="12"/>
    </row>
    <row r="146" spans="1:2" ht="15.75" customHeight="1">
      <c r="A146" s="12"/>
      <c r="B146" s="12"/>
    </row>
    <row r="147" spans="1:2" ht="15.75" customHeight="1">
      <c r="A147" s="12"/>
      <c r="B147" s="12"/>
    </row>
    <row r="148" spans="1:2" ht="15.75" customHeight="1">
      <c r="A148" s="12"/>
      <c r="B148" s="12"/>
    </row>
    <row r="149" spans="1:2" ht="15.75" customHeight="1">
      <c r="A149" s="12"/>
      <c r="B149" s="12"/>
    </row>
    <row r="150" spans="1:2" ht="15.75" customHeight="1">
      <c r="A150" s="12"/>
      <c r="B150" s="12"/>
    </row>
    <row r="151" spans="1:2" ht="15.75" customHeight="1">
      <c r="A151" s="12"/>
      <c r="B151" s="12"/>
    </row>
    <row r="152" spans="1:2" ht="15.75" customHeight="1">
      <c r="A152" s="12"/>
      <c r="B152" s="12"/>
    </row>
    <row r="153" spans="1:2" ht="15.75" customHeight="1">
      <c r="A153" s="12"/>
      <c r="B153" s="12"/>
    </row>
    <row r="154" spans="1:2" ht="15.75" customHeight="1">
      <c r="A154" s="12"/>
      <c r="B154" s="12"/>
    </row>
    <row r="155" spans="1:2" ht="15.75" customHeight="1">
      <c r="A155" s="12"/>
      <c r="B155" s="12"/>
    </row>
    <row r="156" spans="1:2" ht="15.75" customHeight="1">
      <c r="A156" s="12"/>
      <c r="B156" s="12"/>
    </row>
    <row r="157" spans="1:2" ht="15.75" customHeight="1">
      <c r="A157" s="12"/>
      <c r="B157" s="12"/>
    </row>
    <row r="158" spans="1:2" ht="15.75" customHeight="1">
      <c r="A158" s="12"/>
      <c r="B158" s="12"/>
    </row>
    <row r="159" spans="1:2" ht="15.75" customHeight="1">
      <c r="A159" s="12"/>
      <c r="B159" s="12"/>
    </row>
    <row r="160" spans="1:2" ht="15.75" customHeight="1">
      <c r="A160" s="12"/>
      <c r="B160" s="12"/>
    </row>
    <row r="161" spans="1:2" ht="15.75" customHeight="1">
      <c r="A161" s="12"/>
      <c r="B161" s="12"/>
    </row>
    <row r="162" spans="1:2" ht="15.75" customHeight="1">
      <c r="A162" s="12"/>
      <c r="B162" s="12"/>
    </row>
    <row r="163" spans="1:2" ht="15.75" customHeight="1">
      <c r="A163" s="12"/>
      <c r="B163" s="12"/>
    </row>
    <row r="164" spans="1:2" ht="15.75" customHeight="1">
      <c r="A164" s="12"/>
      <c r="B164" s="12"/>
    </row>
    <row r="165" spans="1:2" ht="15.75" customHeight="1">
      <c r="A165" s="12"/>
      <c r="B165" s="12"/>
    </row>
    <row r="166" spans="1:2" ht="15.75" customHeight="1">
      <c r="A166" s="12"/>
      <c r="B166" s="12"/>
    </row>
    <row r="167" spans="1:2" ht="15.75" customHeight="1">
      <c r="A167" s="12"/>
      <c r="B167" s="12"/>
    </row>
    <row r="168" spans="1:2" ht="15.75" customHeight="1">
      <c r="A168" s="12"/>
      <c r="B168" s="12"/>
    </row>
    <row r="169" spans="1:2" ht="15.75" customHeight="1">
      <c r="A169" s="12"/>
      <c r="B169" s="12"/>
    </row>
    <row r="170" spans="1:2" ht="15.75" customHeight="1">
      <c r="A170" s="12"/>
      <c r="B170" s="12"/>
    </row>
    <row r="171" spans="1:2" ht="15.75" customHeight="1">
      <c r="A171" s="12"/>
      <c r="B171" s="12"/>
    </row>
    <row r="172" spans="1:2" ht="15.75" customHeight="1">
      <c r="A172" s="12"/>
      <c r="B172" s="12"/>
    </row>
    <row r="173" spans="1:2" ht="15.75" customHeight="1">
      <c r="A173" s="12"/>
      <c r="B173" s="12"/>
    </row>
    <row r="174" spans="1:2" ht="15.75" customHeight="1">
      <c r="A174" s="12"/>
      <c r="B174" s="12"/>
    </row>
    <row r="175" spans="1:2" ht="15.75" customHeight="1">
      <c r="A175" s="12"/>
      <c r="B175" s="12"/>
    </row>
    <row r="176" spans="1:2" ht="15.75" customHeight="1">
      <c r="A176" s="12"/>
      <c r="B176" s="12"/>
    </row>
    <row r="177" spans="1:2" ht="15.75" customHeight="1">
      <c r="A177" s="12"/>
      <c r="B177" s="12"/>
    </row>
    <row r="178" spans="1:2" ht="15.75" customHeight="1">
      <c r="A178" s="12"/>
      <c r="B178" s="12"/>
    </row>
    <row r="179" spans="1:2" ht="15.75" customHeight="1">
      <c r="A179" s="12"/>
      <c r="B179" s="12"/>
    </row>
    <row r="180" spans="1:2" ht="15.75" customHeight="1">
      <c r="A180" s="12"/>
      <c r="B180" s="12"/>
    </row>
    <row r="181" spans="1:2" ht="15.75" customHeight="1">
      <c r="A181" s="12"/>
      <c r="B181" s="12"/>
    </row>
    <row r="182" spans="1:2" ht="15.75" customHeight="1">
      <c r="A182" s="12"/>
      <c r="B182" s="12"/>
    </row>
    <row r="183" spans="1:2" ht="15.75" customHeight="1">
      <c r="A183" s="12"/>
      <c r="B183" s="12"/>
    </row>
    <row r="184" spans="1:2" ht="15.75" customHeight="1">
      <c r="A184" s="12"/>
      <c r="B184" s="12"/>
    </row>
    <row r="185" spans="1:2" ht="15.75" customHeight="1">
      <c r="A185" s="12"/>
      <c r="B185" s="12"/>
    </row>
    <row r="186" spans="1:2" ht="15.75" customHeight="1">
      <c r="A186" s="12"/>
      <c r="B186" s="12"/>
    </row>
    <row r="187" spans="1:2" ht="15.75" customHeight="1">
      <c r="A187" s="12"/>
      <c r="B187" s="12"/>
    </row>
    <row r="188" spans="1:2" ht="15.75" customHeight="1">
      <c r="A188" s="12"/>
      <c r="B188" s="12"/>
    </row>
    <row r="189" spans="1:2" ht="15.75" customHeight="1">
      <c r="A189" s="12"/>
      <c r="B189" s="12"/>
    </row>
    <row r="190" spans="1:2" ht="15.75" customHeight="1">
      <c r="A190" s="12"/>
      <c r="B190" s="12"/>
    </row>
    <row r="191" spans="1:2" ht="15.75" customHeight="1">
      <c r="A191" s="12"/>
      <c r="B191" s="12"/>
    </row>
    <row r="192" spans="1:2" ht="15.75" customHeight="1">
      <c r="A192" s="12"/>
      <c r="B192" s="12"/>
    </row>
    <row r="193" spans="1:2" ht="15.75" customHeight="1">
      <c r="A193" s="12"/>
      <c r="B193" s="12"/>
    </row>
    <row r="194" spans="1:2" ht="15.75" customHeight="1">
      <c r="A194" s="12"/>
      <c r="B194" s="12"/>
    </row>
    <row r="195" spans="1:2" ht="15.75" customHeight="1">
      <c r="A195" s="12"/>
      <c r="B195" s="12"/>
    </row>
    <row r="196" spans="1:2" ht="15.75" customHeight="1">
      <c r="A196" s="12"/>
      <c r="B196" s="12"/>
    </row>
    <row r="197" spans="1:2" ht="15.75" customHeight="1">
      <c r="A197" s="12"/>
      <c r="B197" s="12"/>
    </row>
    <row r="198" spans="1:2" ht="15.75" customHeight="1">
      <c r="A198" s="12"/>
      <c r="B198" s="12"/>
    </row>
    <row r="199" spans="1:2" ht="15.75" customHeight="1">
      <c r="A199" s="12"/>
      <c r="B199" s="12"/>
    </row>
    <row r="200" spans="1:2" ht="15.75" customHeight="1">
      <c r="A200" s="12"/>
      <c r="B200" s="12"/>
    </row>
    <row r="201" spans="1:2" ht="15.75" customHeight="1">
      <c r="A201" s="12"/>
      <c r="B201" s="12"/>
    </row>
    <row r="202" spans="1:2" ht="15.75" customHeight="1">
      <c r="A202" s="12"/>
      <c r="B202" s="12"/>
    </row>
    <row r="203" spans="1:2" ht="15.75" customHeight="1">
      <c r="A203" s="12"/>
      <c r="B203" s="12"/>
    </row>
    <row r="204" spans="1:2" ht="15.75" customHeight="1">
      <c r="A204" s="12"/>
      <c r="B204" s="12"/>
    </row>
    <row r="205" spans="1:2" ht="15.75" customHeight="1">
      <c r="A205" s="12"/>
      <c r="B205" s="12"/>
    </row>
    <row r="206" spans="1:2" ht="15.75" customHeight="1">
      <c r="A206" s="12"/>
      <c r="B206" s="12"/>
    </row>
    <row r="207" spans="1:2" ht="15.75" customHeight="1">
      <c r="A207" s="12"/>
      <c r="B207" s="12"/>
    </row>
    <row r="208" spans="1:2" ht="15.75" customHeight="1">
      <c r="A208" s="12"/>
      <c r="B208" s="12"/>
    </row>
    <row r="209" spans="1:2" ht="15.75" customHeight="1">
      <c r="A209" s="12"/>
      <c r="B209" s="12"/>
    </row>
    <row r="210" spans="1:2" ht="15.75" customHeight="1">
      <c r="A210" s="12"/>
      <c r="B210" s="12"/>
    </row>
    <row r="211" spans="1:2" ht="15.75" customHeight="1">
      <c r="A211" s="12"/>
      <c r="B211" s="12"/>
    </row>
    <row r="212" spans="1:2" ht="15.75" customHeight="1">
      <c r="A212" s="12"/>
      <c r="B212" s="12"/>
    </row>
    <row r="213" spans="1:2" ht="15.75" customHeight="1">
      <c r="A213" s="12"/>
      <c r="B213" s="12"/>
    </row>
    <row r="214" spans="1:2" ht="15.75" customHeight="1">
      <c r="A214" s="12"/>
      <c r="B214" s="12"/>
    </row>
    <row r="215" spans="1:2" ht="15.75" customHeight="1">
      <c r="A215" s="12"/>
      <c r="B215" s="12"/>
    </row>
    <row r="216" spans="1:2" ht="15.75" customHeight="1">
      <c r="A216" s="12"/>
      <c r="B216" s="12"/>
    </row>
    <row r="217" spans="1:2" ht="15.75" customHeight="1">
      <c r="A217" s="12"/>
      <c r="B217" s="12"/>
    </row>
    <row r="218" spans="1:2" ht="15.75" customHeight="1">
      <c r="A218" s="12"/>
      <c r="B218" s="12"/>
    </row>
    <row r="219" spans="1:2" ht="15.75" customHeight="1">
      <c r="A219" s="12"/>
      <c r="B219" s="12"/>
    </row>
    <row r="220" spans="1:2" ht="15.75" customHeight="1">
      <c r="A220" s="12"/>
      <c r="B220" s="12"/>
    </row>
    <row r="221" spans="1:2" ht="15.75" customHeight="1">
      <c r="A221" s="12"/>
      <c r="B221" s="12"/>
    </row>
    <row r="222" spans="1:2" ht="15.75" customHeight="1">
      <c r="A222" s="12"/>
      <c r="B222" s="12"/>
    </row>
    <row r="223" spans="1:2" ht="15.75" customHeight="1">
      <c r="A223" s="12"/>
      <c r="B223" s="12"/>
    </row>
    <row r="224" spans="1:2" ht="15.75" customHeight="1">
      <c r="A224" s="12"/>
      <c r="B224" s="12"/>
    </row>
    <row r="225" spans="1:2" ht="15.75" customHeight="1">
      <c r="A225" s="12"/>
      <c r="B225" s="12"/>
    </row>
    <row r="226" spans="1:2" ht="15.75" customHeight="1">
      <c r="A226" s="12"/>
      <c r="B226" s="12"/>
    </row>
    <row r="227" spans="1:2" ht="15.75" customHeight="1">
      <c r="A227" s="12"/>
      <c r="B227" s="12"/>
    </row>
    <row r="228" spans="1:2" ht="15.75" customHeight="1">
      <c r="A228" s="12"/>
      <c r="B228" s="12"/>
    </row>
    <row r="229" spans="1:2" ht="15.75" customHeight="1">
      <c r="A229" s="12"/>
      <c r="B229" s="12"/>
    </row>
    <row r="230" spans="1:2" ht="15.75" customHeight="1">
      <c r="A230" s="12"/>
      <c r="B230" s="12"/>
    </row>
    <row r="231" spans="1:2" ht="15.75" customHeight="1">
      <c r="A231" s="12"/>
      <c r="B231" s="12"/>
    </row>
    <row r="232" spans="1:2" ht="15.75" customHeight="1">
      <c r="A232" s="12"/>
      <c r="B232" s="12"/>
    </row>
    <row r="233" spans="1:2" ht="15.75" customHeight="1">
      <c r="A233" s="12"/>
      <c r="B233" s="12"/>
    </row>
    <row r="234" spans="1:2" ht="15.75" customHeight="1"/>
    <row r="235" spans="1:2" ht="15.75" customHeight="1"/>
    <row r="236" spans="1:2" ht="15.75" customHeight="1"/>
    <row r="237" spans="1:2" ht="15.75" customHeight="1"/>
    <row r="238" spans="1:2" ht="15.75" customHeight="1"/>
    <row r="239" spans="1:2" ht="15.75" customHeight="1"/>
    <row r="240" spans="1: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 insertHyperlinks="0" sort="0" autoFilter="0" pivotTables="0"/>
  <protectedRanges>
    <protectedRange sqref="A4:M34" name="Rango1"/>
  </protectedRanges>
  <mergeCells count="46">
    <mergeCell ref="G23:L23"/>
    <mergeCell ref="A25:D25"/>
    <mergeCell ref="A27:D27"/>
    <mergeCell ref="A29:D29"/>
    <mergeCell ref="A31:D31"/>
    <mergeCell ref="A33:D34"/>
    <mergeCell ref="B15:I15"/>
    <mergeCell ref="G27:L27"/>
    <mergeCell ref="G29:L29"/>
    <mergeCell ref="G31:L31"/>
    <mergeCell ref="E33:I33"/>
    <mergeCell ref="K33:L34"/>
    <mergeCell ref="E34:I34"/>
    <mergeCell ref="G25:L25"/>
    <mergeCell ref="A19:J19"/>
    <mergeCell ref="A21:D21"/>
    <mergeCell ref="G21:L21"/>
    <mergeCell ref="A23:D23"/>
    <mergeCell ref="J15:L15"/>
    <mergeCell ref="B16:I16"/>
    <mergeCell ref="J16:L16"/>
    <mergeCell ref="J17:L17"/>
    <mergeCell ref="B17:I17"/>
    <mergeCell ref="B12:I12"/>
    <mergeCell ref="J12:L12"/>
    <mergeCell ref="B13:I13"/>
    <mergeCell ref="J13:L13"/>
    <mergeCell ref="B14:I14"/>
    <mergeCell ref="J14:L14"/>
    <mergeCell ref="B9:I9"/>
    <mergeCell ref="J9:L9"/>
    <mergeCell ref="J10:L10"/>
    <mergeCell ref="B10:I10"/>
    <mergeCell ref="B11:I11"/>
    <mergeCell ref="J11:L11"/>
    <mergeCell ref="C6:I6"/>
    <mergeCell ref="J6:L6"/>
    <mergeCell ref="B7:I7"/>
    <mergeCell ref="J7:L7"/>
    <mergeCell ref="B8:I8"/>
    <mergeCell ref="J8:L8"/>
    <mergeCell ref="A1:L1"/>
    <mergeCell ref="A2:L2"/>
    <mergeCell ref="A4:D4"/>
    <mergeCell ref="G4:I4"/>
    <mergeCell ref="J4:L4"/>
  </mergeCells>
  <dataValidations count="3">
    <dataValidation type="date" allowBlank="1" showInputMessage="1" showErrorMessage="1" prompt="Error de fecha - La fecha ingresada esta fuera de rango" sqref="J3:K3" xr:uid="{00000000-0002-0000-0300-000001000000}">
      <formula1>43101</formula1>
      <formula2>43465</formula2>
    </dataValidation>
    <dataValidation type="decimal" operator="greaterThanOrEqual" allowBlank="1" showErrorMessage="1" sqref="J7:J17" xr:uid="{00000000-0002-0000-0300-000002000000}">
      <formula1>0</formula1>
    </dataValidation>
    <dataValidation type="date" allowBlank="1" showInputMessage="1" showErrorMessage="1" prompt="Error de fecha - La fecha ingresada esta fuera de rango" sqref="L3" xr:uid="{00000000-0002-0000-0300-000003000000}">
      <formula1>43101</formula1>
      <formula2>43555</formula2>
    </dataValidation>
  </dataValidations>
  <pageMargins left="0.235625" right="0.2175" top="1.0805288461538463" bottom="0.50540865384615385" header="0" footer="0"/>
  <pageSetup paperSize="9" scale="85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0000000}">
          <x14:formula1>
            <xm:f>FORMULAS!$B$13:$B$14</xm:f>
          </x14:formula1>
          <xm:sqref>E21 E23 E25 E27 E29 E31</xm:sqref>
        </x14:dataValidation>
        <x14:dataValidation type="list" allowBlank="1" xr:uid="{C76D3EE7-C15E-4996-A299-6A077FDF8A75}">
          <x14:formula1>
            <xm:f>'TABLAS DE DATOS'!$R$4:$R$151</xm:f>
          </x14:formula1>
          <xm:sqref>J4:L4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73763"/>
    <outlinePr summaryBelow="0" summaryRight="0"/>
  </sheetPr>
  <dimension ref="A1:A59"/>
  <sheetViews>
    <sheetView workbookViewId="0"/>
  </sheetViews>
  <sheetFormatPr baseColWidth="10" defaultColWidth="14.42578125" defaultRowHeight="15" customHeight="1"/>
  <sheetData>
    <row r="1" spans="1:1">
      <c r="A1" s="61"/>
    </row>
    <row r="2" spans="1:1">
      <c r="A2" s="41"/>
    </row>
    <row r="3" spans="1:1">
      <c r="A3" s="41"/>
    </row>
    <row r="4" spans="1:1">
      <c r="A4" s="41"/>
    </row>
    <row r="5" spans="1:1">
      <c r="A5" s="41"/>
    </row>
    <row r="6" spans="1:1">
      <c r="A6" s="41"/>
    </row>
    <row r="7" spans="1:1">
      <c r="A7" s="41"/>
    </row>
    <row r="8" spans="1:1">
      <c r="A8" s="41"/>
    </row>
    <row r="9" spans="1:1">
      <c r="A9" s="41"/>
    </row>
    <row r="10" spans="1:1">
      <c r="A10" s="41"/>
    </row>
    <row r="11" spans="1:1">
      <c r="A11" s="41"/>
    </row>
    <row r="12" spans="1:1">
      <c r="A12" s="41"/>
    </row>
    <row r="13" spans="1:1">
      <c r="A13" s="41"/>
    </row>
    <row r="14" spans="1:1">
      <c r="A14" s="41"/>
    </row>
    <row r="15" spans="1:1">
      <c r="A15" s="41"/>
    </row>
    <row r="16" spans="1:1">
      <c r="A16" s="41"/>
    </row>
    <row r="17" spans="1:1">
      <c r="A17" s="41"/>
    </row>
    <row r="18" spans="1:1">
      <c r="A18" s="41"/>
    </row>
    <row r="19" spans="1:1">
      <c r="A19" s="41"/>
    </row>
    <row r="20" spans="1:1">
      <c r="A20" s="41"/>
    </row>
    <row r="21" spans="1:1">
      <c r="A21" s="41"/>
    </row>
    <row r="22" spans="1:1">
      <c r="A22" s="41"/>
    </row>
    <row r="23" spans="1:1">
      <c r="A23" s="41"/>
    </row>
    <row r="24" spans="1:1">
      <c r="A24" s="41"/>
    </row>
    <row r="25" spans="1:1">
      <c r="A25" s="41"/>
    </row>
    <row r="26" spans="1:1">
      <c r="A26" s="41"/>
    </row>
    <row r="27" spans="1:1">
      <c r="A27" s="41"/>
    </row>
    <row r="28" spans="1:1">
      <c r="A28" s="41"/>
    </row>
    <row r="29" spans="1:1">
      <c r="A29" s="41"/>
    </row>
    <row r="30" spans="1:1">
      <c r="A30" s="41"/>
    </row>
    <row r="31" spans="1:1">
      <c r="A31" s="41"/>
    </row>
    <row r="32" spans="1:1">
      <c r="A32" s="41"/>
    </row>
    <row r="33" spans="1:1">
      <c r="A33" s="41"/>
    </row>
    <row r="34" spans="1:1">
      <c r="A34" s="41"/>
    </row>
    <row r="35" spans="1:1">
      <c r="A35" s="41"/>
    </row>
    <row r="36" spans="1:1">
      <c r="A36" s="41"/>
    </row>
    <row r="37" spans="1:1">
      <c r="A37" s="41"/>
    </row>
    <row r="38" spans="1:1">
      <c r="A38" s="41"/>
    </row>
    <row r="39" spans="1:1">
      <c r="A39" s="41"/>
    </row>
    <row r="40" spans="1:1">
      <c r="A40" s="41"/>
    </row>
    <row r="41" spans="1:1">
      <c r="A41" s="41"/>
    </row>
    <row r="42" spans="1:1">
      <c r="A42" s="41"/>
    </row>
    <row r="43" spans="1:1">
      <c r="A43" s="41"/>
    </row>
    <row r="44" spans="1:1">
      <c r="A44" s="41"/>
    </row>
    <row r="45" spans="1:1">
      <c r="A45" s="41"/>
    </row>
    <row r="46" spans="1:1">
      <c r="A46" s="41"/>
    </row>
    <row r="47" spans="1:1">
      <c r="A47" s="41"/>
    </row>
    <row r="48" spans="1:1">
      <c r="A48" s="41"/>
    </row>
    <row r="49" spans="1:1">
      <c r="A49" s="41"/>
    </row>
    <row r="50" spans="1:1">
      <c r="A50" s="41"/>
    </row>
    <row r="51" spans="1:1">
      <c r="A51" s="41"/>
    </row>
    <row r="52" spans="1:1">
      <c r="A52" s="41"/>
    </row>
    <row r="53" spans="1:1">
      <c r="A53" s="41"/>
    </row>
    <row r="54" spans="1:1">
      <c r="A54" s="41"/>
    </row>
    <row r="55" spans="1:1">
      <c r="A55" s="41"/>
    </row>
    <row r="56" spans="1:1">
      <c r="A56" s="41"/>
    </row>
    <row r="57" spans="1:1">
      <c r="A57" s="41"/>
    </row>
    <row r="58" spans="1:1">
      <c r="A58" s="41"/>
    </row>
    <row r="59" spans="1:1">
      <c r="A59" s="4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73763"/>
  </sheetPr>
  <dimension ref="A1:Z1000"/>
  <sheetViews>
    <sheetView workbookViewId="0"/>
  </sheetViews>
  <sheetFormatPr baseColWidth="10" defaultColWidth="14.42578125" defaultRowHeight="15" customHeight="1"/>
  <cols>
    <col min="1" max="1" width="37.140625" customWidth="1"/>
    <col min="2" max="2" width="21.7109375" customWidth="1"/>
    <col min="3" max="5" width="11.42578125" customWidth="1"/>
    <col min="6" max="25" width="10.7109375" customWidth="1"/>
  </cols>
  <sheetData>
    <row r="1" spans="1:5">
      <c r="A1" s="42" t="s">
        <v>146</v>
      </c>
      <c r="B1" s="42" t="s">
        <v>147</v>
      </c>
      <c r="C1" s="43" t="s">
        <v>148</v>
      </c>
      <c r="D1" s="43" t="s">
        <v>149</v>
      </c>
      <c r="E1" s="43" t="s">
        <v>150</v>
      </c>
    </row>
    <row r="2" spans="1:5">
      <c r="A2" s="8" t="s">
        <v>9</v>
      </c>
      <c r="B2" s="8" t="s">
        <v>62</v>
      </c>
      <c r="C2" s="8">
        <v>1</v>
      </c>
      <c r="D2" s="8" t="s">
        <v>151</v>
      </c>
      <c r="E2" s="8">
        <v>21</v>
      </c>
    </row>
    <row r="3" spans="1:5" ht="15" customHeight="1">
      <c r="A3" s="8" t="s">
        <v>10</v>
      </c>
      <c r="B3" s="8" t="s">
        <v>63</v>
      </c>
      <c r="C3" s="8">
        <v>2</v>
      </c>
      <c r="D3" s="8" t="s">
        <v>152</v>
      </c>
      <c r="E3" s="8">
        <v>22</v>
      </c>
    </row>
    <row r="4" spans="1:5">
      <c r="A4" s="8" t="s">
        <v>11</v>
      </c>
      <c r="B4" s="42" t="s">
        <v>153</v>
      </c>
      <c r="C4" s="8">
        <v>3</v>
      </c>
      <c r="D4" s="8" t="s">
        <v>154</v>
      </c>
      <c r="E4" s="8">
        <v>23</v>
      </c>
    </row>
    <row r="5" spans="1:5">
      <c r="A5" s="8" t="s">
        <v>12</v>
      </c>
      <c r="B5" s="14" t="s">
        <v>155</v>
      </c>
      <c r="C5" s="8">
        <v>4</v>
      </c>
      <c r="D5" s="8" t="s">
        <v>156</v>
      </c>
      <c r="E5" s="8"/>
    </row>
    <row r="6" spans="1:5" ht="15" customHeight="1">
      <c r="A6" s="8" t="s">
        <v>13</v>
      </c>
      <c r="B6" s="25"/>
      <c r="C6" s="8">
        <v>5</v>
      </c>
      <c r="D6" s="8" t="s">
        <v>157</v>
      </c>
      <c r="E6" s="8"/>
    </row>
    <row r="7" spans="1:5" ht="15" customHeight="1">
      <c r="A7" s="42" t="s">
        <v>147</v>
      </c>
      <c r="B7" s="42" t="s">
        <v>153</v>
      </c>
      <c r="C7" s="8">
        <v>6</v>
      </c>
      <c r="D7" s="8" t="s">
        <v>158</v>
      </c>
      <c r="E7" s="8"/>
    </row>
    <row r="8" spans="1:5" ht="24" customHeight="1">
      <c r="A8" s="8" t="s">
        <v>159</v>
      </c>
      <c r="B8" s="8" t="s">
        <v>160</v>
      </c>
      <c r="C8" s="8">
        <v>7</v>
      </c>
      <c r="D8" s="8" t="s">
        <v>161</v>
      </c>
      <c r="E8" s="8"/>
    </row>
    <row r="9" spans="1:5" ht="15" customHeight="1">
      <c r="A9" s="8" t="s">
        <v>162</v>
      </c>
      <c r="B9" s="8" t="s">
        <v>163</v>
      </c>
      <c r="C9" s="8">
        <v>8</v>
      </c>
      <c r="D9" s="8" t="s">
        <v>164</v>
      </c>
      <c r="E9" s="8"/>
    </row>
    <row r="10" spans="1:5">
      <c r="A10" s="8" t="s">
        <v>165</v>
      </c>
      <c r="B10" s="8" t="s">
        <v>166</v>
      </c>
      <c r="C10" s="8">
        <v>9</v>
      </c>
      <c r="D10" s="8" t="s">
        <v>167</v>
      </c>
      <c r="E10" s="8"/>
    </row>
    <row r="11" spans="1:5">
      <c r="A11" s="8" t="s">
        <v>168</v>
      </c>
      <c r="B11" s="8" t="s">
        <v>169</v>
      </c>
      <c r="C11" s="8">
        <v>10</v>
      </c>
      <c r="D11" s="8" t="s">
        <v>170</v>
      </c>
      <c r="E11" s="8"/>
    </row>
    <row r="12" spans="1:5" ht="15" customHeight="1">
      <c r="A12" s="42" t="s">
        <v>147</v>
      </c>
      <c r="B12" s="42" t="s">
        <v>171</v>
      </c>
      <c r="C12" s="8">
        <v>11</v>
      </c>
      <c r="D12" s="8" t="s">
        <v>172</v>
      </c>
      <c r="E12" s="8"/>
    </row>
    <row r="13" spans="1:5">
      <c r="A13" s="8" t="s">
        <v>14</v>
      </c>
      <c r="B13" s="25" t="s">
        <v>173</v>
      </c>
      <c r="C13" s="8">
        <v>12</v>
      </c>
      <c r="D13" s="8" t="s">
        <v>174</v>
      </c>
      <c r="E13" s="8"/>
    </row>
    <row r="14" spans="1:5" ht="15" customHeight="1">
      <c r="A14" s="8" t="s">
        <v>15</v>
      </c>
      <c r="B14" s="25" t="s">
        <v>175</v>
      </c>
      <c r="C14" s="8">
        <v>13</v>
      </c>
      <c r="D14" s="8"/>
      <c r="E14" s="8"/>
    </row>
    <row r="15" spans="1:5">
      <c r="A15" s="8" t="s">
        <v>176</v>
      </c>
      <c r="B15" s="25"/>
      <c r="C15" s="8">
        <v>14</v>
      </c>
      <c r="D15" s="8"/>
      <c r="E15" s="8"/>
    </row>
    <row r="16" spans="1:5" ht="30">
      <c r="A16" s="42" t="s">
        <v>177</v>
      </c>
      <c r="B16" s="44" t="s">
        <v>178</v>
      </c>
      <c r="C16" s="8">
        <v>15</v>
      </c>
      <c r="D16" s="8"/>
      <c r="E16" s="8"/>
    </row>
    <row r="17" spans="1:26">
      <c r="A17" s="8" t="s">
        <v>1</v>
      </c>
      <c r="B17" s="25" t="s">
        <v>179</v>
      </c>
      <c r="C17" s="8">
        <v>16</v>
      </c>
      <c r="D17" s="8"/>
      <c r="E17" s="8"/>
    </row>
    <row r="18" spans="1:26" ht="15" customHeight="1">
      <c r="A18" s="8" t="s">
        <v>180</v>
      </c>
      <c r="B18" s="25" t="s">
        <v>181</v>
      </c>
      <c r="C18" s="8">
        <v>17</v>
      </c>
      <c r="D18" s="8"/>
      <c r="E18" s="8"/>
    </row>
    <row r="19" spans="1:26" ht="30.75" customHeight="1">
      <c r="A19" s="8" t="s">
        <v>182</v>
      </c>
      <c r="B19" s="25"/>
      <c r="C19" s="8">
        <v>18</v>
      </c>
      <c r="D19" s="8"/>
      <c r="E19" s="8"/>
    </row>
    <row r="20" spans="1:26" ht="15" customHeight="1">
      <c r="A20" s="8" t="s">
        <v>183</v>
      </c>
      <c r="B20" s="25"/>
      <c r="C20" s="8">
        <v>19</v>
      </c>
      <c r="D20" s="8"/>
      <c r="E20" s="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" t="s">
        <v>184</v>
      </c>
      <c r="B21" s="25"/>
      <c r="C21" s="8">
        <v>20</v>
      </c>
      <c r="D21" s="8"/>
      <c r="E21" s="8"/>
    </row>
    <row r="22" spans="1:26" ht="15.75" customHeight="1">
      <c r="A22" s="8" t="s">
        <v>185</v>
      </c>
      <c r="B22" s="25"/>
      <c r="C22" s="8">
        <v>21</v>
      </c>
      <c r="D22" s="8"/>
      <c r="E22" s="8"/>
    </row>
    <row r="23" spans="1:26" ht="38.25" customHeight="1">
      <c r="A23" s="14" t="s">
        <v>186</v>
      </c>
      <c r="B23" s="25"/>
      <c r="C23" s="8">
        <v>22</v>
      </c>
      <c r="D23" s="8"/>
      <c r="E23" s="8"/>
    </row>
    <row r="24" spans="1:26" ht="33.75" customHeight="1">
      <c r="A24" s="14" t="s">
        <v>187</v>
      </c>
      <c r="B24" s="25"/>
      <c r="C24" s="8">
        <v>23</v>
      </c>
      <c r="D24" s="8"/>
      <c r="E24" s="8"/>
    </row>
    <row r="25" spans="1:26" ht="15.75" customHeight="1">
      <c r="A25" s="8" t="s">
        <v>188</v>
      </c>
      <c r="B25" s="25"/>
      <c r="C25" s="8">
        <v>24</v>
      </c>
      <c r="D25" s="8"/>
      <c r="E25" s="8"/>
    </row>
    <row r="26" spans="1:26" ht="15.75" customHeight="1">
      <c r="A26" s="3"/>
      <c r="B26" s="3"/>
      <c r="C26" s="8">
        <v>25</v>
      </c>
      <c r="D26" s="8"/>
      <c r="E26" s="8"/>
    </row>
    <row r="27" spans="1:26" ht="15.75" customHeight="1">
      <c r="A27" s="3"/>
      <c r="B27" s="3"/>
      <c r="C27" s="8">
        <v>26</v>
      </c>
      <c r="D27" s="8"/>
      <c r="E27" s="8"/>
    </row>
    <row r="28" spans="1:26" ht="15.75" customHeight="1">
      <c r="A28" s="3"/>
      <c r="B28" s="3"/>
      <c r="C28" s="8">
        <v>27</v>
      </c>
      <c r="D28" s="8"/>
      <c r="E28" s="8"/>
    </row>
    <row r="29" spans="1:26" ht="15.75" customHeight="1">
      <c r="A29" s="3"/>
      <c r="B29" s="3"/>
      <c r="C29" s="8">
        <v>28</v>
      </c>
      <c r="D29" s="8"/>
      <c r="E29" s="8"/>
    </row>
    <row r="30" spans="1:26" ht="15.75" customHeight="1">
      <c r="A30" s="3"/>
      <c r="B30" s="3"/>
      <c r="C30" s="8">
        <v>29</v>
      </c>
      <c r="D30" s="8"/>
      <c r="E30" s="8"/>
    </row>
    <row r="31" spans="1:26" ht="15.75" customHeight="1">
      <c r="A31" s="3"/>
      <c r="B31" s="3"/>
      <c r="C31" s="8">
        <v>30</v>
      </c>
      <c r="D31" s="8"/>
      <c r="E31" s="8"/>
    </row>
    <row r="32" spans="1:26" ht="15.75" customHeight="1">
      <c r="A32" s="3"/>
      <c r="B32" s="3"/>
      <c r="C32" s="8">
        <v>31</v>
      </c>
      <c r="D32" s="8"/>
      <c r="E32" s="8"/>
    </row>
    <row r="33" spans="2:5" ht="15.75" customHeight="1">
      <c r="B33" s="3"/>
      <c r="C33" s="8"/>
      <c r="D33" s="8"/>
      <c r="E33" s="8"/>
    </row>
    <row r="34" spans="2:5" ht="15.75" customHeight="1">
      <c r="C34" s="12"/>
      <c r="D34" s="12"/>
      <c r="E34" s="12"/>
    </row>
    <row r="35" spans="2:5" ht="15.75" customHeight="1">
      <c r="C35" s="12"/>
      <c r="D35" s="12"/>
      <c r="E35" s="12"/>
    </row>
    <row r="36" spans="2:5" ht="15.75" customHeight="1">
      <c r="C36" s="12"/>
      <c r="D36" s="12"/>
      <c r="E36" s="12"/>
    </row>
    <row r="37" spans="2:5" ht="15.75" customHeight="1">
      <c r="C37" s="12"/>
      <c r="D37" s="12"/>
      <c r="E37" s="12"/>
    </row>
    <row r="38" spans="2:5" ht="15.75" customHeight="1">
      <c r="C38" s="12"/>
      <c r="D38" s="12"/>
      <c r="E38" s="12"/>
    </row>
    <row r="39" spans="2:5" ht="15.75" customHeight="1">
      <c r="C39" s="12"/>
      <c r="D39" s="12"/>
      <c r="E39" s="12"/>
    </row>
    <row r="40" spans="2:5" ht="15.75" customHeight="1">
      <c r="C40" s="12"/>
      <c r="D40" s="12"/>
      <c r="E40" s="12"/>
    </row>
    <row r="41" spans="2:5" ht="15.75" customHeight="1">
      <c r="C41" s="12"/>
      <c r="D41" s="12"/>
      <c r="E41" s="12"/>
    </row>
    <row r="42" spans="2:5" ht="15.75" customHeight="1">
      <c r="C42" s="12"/>
      <c r="D42" s="12"/>
      <c r="E42" s="12"/>
    </row>
    <row r="43" spans="2:5" ht="15.75" customHeight="1">
      <c r="C43" s="12"/>
      <c r="D43" s="12"/>
      <c r="E43" s="12"/>
    </row>
    <row r="44" spans="2:5" ht="15.75" customHeight="1">
      <c r="C44" s="12"/>
      <c r="D44" s="12"/>
      <c r="E44" s="12"/>
    </row>
    <row r="45" spans="2:5" ht="15.75" customHeight="1">
      <c r="C45" s="12"/>
      <c r="D45" s="12"/>
      <c r="E45" s="12"/>
    </row>
    <row r="46" spans="2:5" ht="15.75" customHeight="1">
      <c r="C46" s="12"/>
      <c r="D46" s="12"/>
      <c r="E46" s="12"/>
    </row>
    <row r="47" spans="2:5" ht="15.75" customHeight="1">
      <c r="C47" s="12"/>
      <c r="D47" s="12"/>
      <c r="E47" s="12"/>
    </row>
    <row r="48" spans="2:5" ht="15.75" customHeight="1">
      <c r="C48" s="12"/>
      <c r="D48" s="12"/>
      <c r="E48" s="12"/>
    </row>
    <row r="49" spans="3:5" ht="15.75" customHeight="1">
      <c r="C49" s="12"/>
      <c r="D49" s="12"/>
      <c r="E49" s="12"/>
    </row>
    <row r="50" spans="3:5" ht="15.75" customHeight="1">
      <c r="C50" s="12"/>
      <c r="D50" s="12"/>
      <c r="E50" s="12"/>
    </row>
    <row r="51" spans="3:5" ht="15.75" customHeight="1">
      <c r="C51" s="12"/>
      <c r="D51" s="12"/>
      <c r="E51" s="12"/>
    </row>
    <row r="52" spans="3:5" ht="15.75" customHeight="1">
      <c r="C52" s="12"/>
      <c r="D52" s="12"/>
      <c r="E52" s="12"/>
    </row>
    <row r="53" spans="3:5" ht="15.75" customHeight="1">
      <c r="C53" s="12"/>
      <c r="D53" s="12"/>
      <c r="E53" s="12"/>
    </row>
    <row r="54" spans="3:5" ht="15.75" customHeight="1">
      <c r="C54" s="12"/>
      <c r="D54" s="12"/>
      <c r="E54" s="12"/>
    </row>
    <row r="55" spans="3:5" ht="15.75" customHeight="1">
      <c r="C55" s="12"/>
      <c r="D55" s="12"/>
      <c r="E55" s="12"/>
    </row>
    <row r="56" spans="3:5" ht="15.75" customHeight="1">
      <c r="C56" s="12"/>
      <c r="D56" s="12"/>
      <c r="E56" s="12"/>
    </row>
    <row r="57" spans="3:5" ht="15.75" customHeight="1">
      <c r="C57" s="12"/>
      <c r="D57" s="12"/>
      <c r="E57" s="12"/>
    </row>
    <row r="58" spans="3:5" ht="15.75" customHeight="1">
      <c r="C58" s="12"/>
      <c r="D58" s="12"/>
      <c r="E58" s="12"/>
    </row>
    <row r="59" spans="3:5" ht="15.75" customHeight="1">
      <c r="C59" s="12"/>
      <c r="D59" s="12"/>
      <c r="E59" s="12"/>
    </row>
    <row r="60" spans="3:5" ht="15.75" customHeight="1">
      <c r="C60" s="12"/>
      <c r="D60" s="12"/>
      <c r="E60" s="12"/>
    </row>
    <row r="61" spans="3:5" ht="15.75" customHeight="1">
      <c r="C61" s="12"/>
      <c r="D61" s="12"/>
      <c r="E61" s="12"/>
    </row>
    <row r="62" spans="3:5" ht="15.75" customHeight="1">
      <c r="C62" s="12"/>
      <c r="D62" s="12"/>
      <c r="E62" s="12"/>
    </row>
    <row r="63" spans="3:5" ht="15.75" customHeight="1">
      <c r="C63" s="12"/>
      <c r="D63" s="12"/>
      <c r="E63" s="12"/>
    </row>
    <row r="64" spans="3:5" ht="15.75" customHeight="1">
      <c r="C64" s="12"/>
      <c r="D64" s="12"/>
      <c r="E64" s="12"/>
    </row>
    <row r="65" spans="3:5" ht="15.75" customHeight="1">
      <c r="C65" s="12"/>
      <c r="D65" s="12"/>
      <c r="E65" s="12"/>
    </row>
    <row r="66" spans="3:5" ht="15.75" customHeight="1">
      <c r="C66" s="12"/>
      <c r="D66" s="12"/>
      <c r="E66" s="12"/>
    </row>
    <row r="67" spans="3:5" ht="15.75" customHeight="1">
      <c r="C67" s="12"/>
      <c r="D67" s="12"/>
      <c r="E67" s="12"/>
    </row>
    <row r="68" spans="3:5" ht="15.75" customHeight="1">
      <c r="C68" s="12"/>
      <c r="D68" s="12"/>
      <c r="E68" s="12"/>
    </row>
    <row r="69" spans="3:5" ht="15.75" customHeight="1">
      <c r="C69" s="12"/>
      <c r="D69" s="12"/>
      <c r="E69" s="12"/>
    </row>
    <row r="70" spans="3:5" ht="15.75" customHeight="1">
      <c r="C70" s="12"/>
      <c r="D70" s="12"/>
      <c r="E70" s="12"/>
    </row>
    <row r="71" spans="3:5" ht="15.75" customHeight="1">
      <c r="C71" s="12"/>
      <c r="D71" s="12"/>
      <c r="E71" s="12"/>
    </row>
    <row r="72" spans="3:5" ht="15.75" customHeight="1">
      <c r="C72" s="12"/>
      <c r="D72" s="12"/>
      <c r="E72" s="12"/>
    </row>
    <row r="73" spans="3:5" ht="15.75" customHeight="1">
      <c r="C73" s="12"/>
      <c r="D73" s="12"/>
      <c r="E73" s="12"/>
    </row>
    <row r="74" spans="3:5" ht="15.75" customHeight="1">
      <c r="C74" s="12"/>
      <c r="D74" s="12"/>
      <c r="E74" s="12"/>
    </row>
    <row r="75" spans="3:5" ht="15.75" customHeight="1">
      <c r="C75" s="12"/>
      <c r="D75" s="12"/>
      <c r="E75" s="12"/>
    </row>
    <row r="76" spans="3:5" ht="15.75" customHeight="1">
      <c r="C76" s="12"/>
      <c r="D76" s="12"/>
      <c r="E76" s="12"/>
    </row>
    <row r="77" spans="3:5" ht="15.75" customHeight="1">
      <c r="C77" s="12"/>
      <c r="D77" s="12"/>
      <c r="E77" s="12"/>
    </row>
    <row r="78" spans="3:5" ht="15.75" customHeight="1">
      <c r="C78" s="12"/>
      <c r="D78" s="12"/>
      <c r="E78" s="12"/>
    </row>
    <row r="79" spans="3:5" ht="15.75" customHeight="1">
      <c r="C79" s="12"/>
      <c r="D79" s="12"/>
      <c r="E79" s="12"/>
    </row>
    <row r="80" spans="3:5" ht="15.75" customHeight="1">
      <c r="C80" s="12"/>
      <c r="D80" s="12"/>
      <c r="E80" s="12"/>
    </row>
    <row r="81" spans="3:5" ht="15.75" customHeight="1">
      <c r="C81" s="12"/>
      <c r="D81" s="12"/>
      <c r="E81" s="12"/>
    </row>
    <row r="82" spans="3:5" ht="15.75" customHeight="1">
      <c r="C82" s="12"/>
      <c r="D82" s="12"/>
      <c r="E82" s="12"/>
    </row>
    <row r="83" spans="3:5" ht="15.75" customHeight="1">
      <c r="C83" s="12"/>
      <c r="D83" s="12"/>
      <c r="E83" s="12"/>
    </row>
    <row r="84" spans="3:5" ht="15.75" customHeight="1">
      <c r="C84" s="12"/>
      <c r="D84" s="12"/>
      <c r="E84" s="12"/>
    </row>
    <row r="85" spans="3:5" ht="15.75" customHeight="1">
      <c r="C85" s="12"/>
      <c r="D85" s="12"/>
      <c r="E85" s="12"/>
    </row>
    <row r="86" spans="3:5" ht="15.75" customHeight="1">
      <c r="C86" s="12"/>
      <c r="D86" s="12"/>
      <c r="E86" s="12"/>
    </row>
    <row r="87" spans="3:5" ht="15.75" customHeight="1">
      <c r="C87" s="12"/>
      <c r="D87" s="12"/>
      <c r="E87" s="12"/>
    </row>
    <row r="88" spans="3:5" ht="15.75" customHeight="1">
      <c r="C88" s="12"/>
      <c r="D88" s="12"/>
      <c r="E88" s="12"/>
    </row>
    <row r="89" spans="3:5" ht="15.75" customHeight="1">
      <c r="C89" s="12"/>
      <c r="D89" s="12"/>
      <c r="E89" s="12"/>
    </row>
    <row r="90" spans="3:5" ht="15.75" customHeight="1">
      <c r="C90" s="12"/>
      <c r="D90" s="12"/>
      <c r="E90" s="12"/>
    </row>
    <row r="91" spans="3:5" ht="15.75" customHeight="1">
      <c r="C91" s="12"/>
      <c r="D91" s="12"/>
      <c r="E91" s="12"/>
    </row>
    <row r="92" spans="3:5" ht="15.75" customHeight="1">
      <c r="C92" s="12"/>
      <c r="D92" s="12"/>
      <c r="E92" s="12"/>
    </row>
    <row r="93" spans="3:5" ht="15.75" customHeight="1">
      <c r="C93" s="12"/>
      <c r="D93" s="12"/>
      <c r="E93" s="12"/>
    </row>
    <row r="94" spans="3:5" ht="15.75" customHeight="1">
      <c r="C94" s="12"/>
      <c r="D94" s="12"/>
      <c r="E94" s="12"/>
    </row>
    <row r="95" spans="3:5" ht="15.75" customHeight="1">
      <c r="C95" s="12"/>
      <c r="D95" s="12"/>
      <c r="E95" s="12"/>
    </row>
    <row r="96" spans="3:5" ht="15.75" customHeight="1">
      <c r="C96" s="12"/>
      <c r="D96" s="12"/>
      <c r="E96" s="12"/>
    </row>
    <row r="97" spans="3:5" ht="15.75" customHeight="1">
      <c r="C97" s="12"/>
      <c r="D97" s="12"/>
      <c r="E97" s="12"/>
    </row>
    <row r="98" spans="3:5" ht="15.75" customHeight="1">
      <c r="C98" s="12"/>
      <c r="D98" s="12"/>
      <c r="E98" s="12"/>
    </row>
    <row r="99" spans="3:5" ht="15.75" customHeight="1">
      <c r="C99" s="12"/>
      <c r="D99" s="12"/>
      <c r="E99" s="12"/>
    </row>
    <row r="100" spans="3:5" ht="15.75" customHeight="1">
      <c r="C100" s="12"/>
      <c r="D100" s="12"/>
      <c r="E100" s="12"/>
    </row>
    <row r="101" spans="3:5" ht="15.75" customHeight="1">
      <c r="C101" s="12"/>
      <c r="D101" s="12"/>
      <c r="E101" s="12"/>
    </row>
    <row r="102" spans="3:5" ht="15.75" customHeight="1">
      <c r="C102" s="12"/>
      <c r="D102" s="12"/>
      <c r="E102" s="12"/>
    </row>
    <row r="103" spans="3:5" ht="15.75" customHeight="1">
      <c r="C103" s="12"/>
      <c r="D103" s="12"/>
      <c r="E103" s="12"/>
    </row>
    <row r="104" spans="3:5" ht="15.75" customHeight="1">
      <c r="C104" s="12"/>
      <c r="D104" s="12"/>
      <c r="E104" s="12"/>
    </row>
    <row r="105" spans="3:5" ht="15.75" customHeight="1">
      <c r="C105" s="12"/>
      <c r="D105" s="12"/>
      <c r="E105" s="12"/>
    </row>
    <row r="106" spans="3:5" ht="15.75" customHeight="1">
      <c r="C106" s="12"/>
      <c r="D106" s="12"/>
      <c r="E106" s="12"/>
    </row>
    <row r="107" spans="3:5" ht="15.75" customHeight="1">
      <c r="C107" s="12"/>
      <c r="D107" s="12"/>
      <c r="E107" s="12"/>
    </row>
    <row r="108" spans="3:5" ht="15.75" customHeight="1">
      <c r="C108" s="12"/>
      <c r="D108" s="12"/>
      <c r="E108" s="12"/>
    </row>
    <row r="109" spans="3:5" ht="15.75" customHeight="1">
      <c r="C109" s="12"/>
      <c r="D109" s="12"/>
      <c r="E109" s="12"/>
    </row>
    <row r="110" spans="3:5" ht="15.75" customHeight="1">
      <c r="C110" s="12"/>
      <c r="D110" s="12"/>
      <c r="E110" s="12"/>
    </row>
    <row r="111" spans="3:5" ht="15.75" customHeight="1">
      <c r="C111" s="12"/>
      <c r="D111" s="12"/>
      <c r="E111" s="12"/>
    </row>
    <row r="112" spans="3:5" ht="15.75" customHeight="1">
      <c r="C112" s="12"/>
      <c r="D112" s="12"/>
      <c r="E112" s="12"/>
    </row>
    <row r="113" spans="3:5" ht="15.75" customHeight="1">
      <c r="C113" s="12"/>
      <c r="D113" s="12"/>
      <c r="E113" s="12"/>
    </row>
    <row r="114" spans="3:5" ht="15.75" customHeight="1">
      <c r="C114" s="12"/>
      <c r="D114" s="12"/>
      <c r="E114" s="12"/>
    </row>
    <row r="115" spans="3:5" ht="15.75" customHeight="1">
      <c r="C115" s="12"/>
      <c r="D115" s="12"/>
      <c r="E115" s="12"/>
    </row>
    <row r="116" spans="3:5" ht="15.75" customHeight="1">
      <c r="C116" s="12"/>
      <c r="D116" s="12"/>
      <c r="E116" s="12"/>
    </row>
    <row r="117" spans="3:5" ht="15.75" customHeight="1">
      <c r="C117" s="12"/>
      <c r="D117" s="12"/>
      <c r="E117" s="12"/>
    </row>
    <row r="118" spans="3:5" ht="15.75" customHeight="1">
      <c r="C118" s="12"/>
      <c r="D118" s="12"/>
      <c r="E118" s="12"/>
    </row>
    <row r="119" spans="3:5" ht="15.75" customHeight="1">
      <c r="C119" s="12"/>
      <c r="D119" s="12"/>
      <c r="E119" s="12"/>
    </row>
    <row r="120" spans="3:5" ht="15.75" customHeight="1">
      <c r="C120" s="12"/>
      <c r="D120" s="12"/>
      <c r="E120" s="12"/>
    </row>
    <row r="121" spans="3:5" ht="15.75" customHeight="1">
      <c r="C121" s="12"/>
      <c r="D121" s="12"/>
      <c r="E121" s="12"/>
    </row>
    <row r="122" spans="3:5" ht="15.75" customHeight="1">
      <c r="C122" s="12"/>
      <c r="D122" s="12"/>
      <c r="E122" s="12"/>
    </row>
    <row r="123" spans="3:5" ht="15.75" customHeight="1">
      <c r="C123" s="12"/>
      <c r="D123" s="12"/>
      <c r="E123" s="12"/>
    </row>
    <row r="124" spans="3:5" ht="15.75" customHeight="1">
      <c r="C124" s="12"/>
      <c r="D124" s="12"/>
      <c r="E124" s="12"/>
    </row>
    <row r="125" spans="3:5" ht="15.75" customHeight="1">
      <c r="C125" s="12"/>
      <c r="D125" s="12"/>
      <c r="E125" s="12"/>
    </row>
    <row r="126" spans="3:5" ht="15.75" customHeight="1">
      <c r="C126" s="12"/>
      <c r="D126" s="12"/>
      <c r="E126" s="12"/>
    </row>
    <row r="127" spans="3:5" ht="15.75" customHeight="1">
      <c r="C127" s="12"/>
      <c r="D127" s="12"/>
      <c r="E127" s="12"/>
    </row>
    <row r="128" spans="3:5" ht="15.75" customHeight="1">
      <c r="C128" s="12"/>
      <c r="D128" s="12"/>
      <c r="E128" s="12"/>
    </row>
    <row r="129" spans="3:5" ht="15.75" customHeight="1">
      <c r="C129" s="12"/>
      <c r="D129" s="12"/>
      <c r="E129" s="12"/>
    </row>
    <row r="130" spans="3:5" ht="15.75" customHeight="1">
      <c r="C130" s="12"/>
      <c r="D130" s="12"/>
      <c r="E130" s="12"/>
    </row>
    <row r="131" spans="3:5" ht="15.75" customHeight="1">
      <c r="C131" s="12"/>
      <c r="D131" s="12"/>
      <c r="E131" s="12"/>
    </row>
    <row r="132" spans="3:5" ht="15.75" customHeight="1">
      <c r="C132" s="12"/>
      <c r="D132" s="12"/>
      <c r="E132" s="12"/>
    </row>
    <row r="133" spans="3:5" ht="15.75" customHeight="1">
      <c r="C133" s="12"/>
      <c r="D133" s="12"/>
      <c r="E133" s="12"/>
    </row>
    <row r="134" spans="3:5" ht="15.75" customHeight="1">
      <c r="C134" s="12"/>
      <c r="D134" s="12"/>
      <c r="E134" s="12"/>
    </row>
    <row r="135" spans="3:5" ht="15.75" customHeight="1">
      <c r="C135" s="12"/>
      <c r="D135" s="12"/>
      <c r="E135" s="12"/>
    </row>
    <row r="136" spans="3:5" ht="15.75" customHeight="1">
      <c r="C136" s="12"/>
      <c r="D136" s="12"/>
      <c r="E136" s="12"/>
    </row>
    <row r="137" spans="3:5" ht="15.75" customHeight="1">
      <c r="C137" s="12"/>
      <c r="D137" s="12"/>
      <c r="E137" s="12"/>
    </row>
    <row r="138" spans="3:5" ht="15.75" customHeight="1">
      <c r="C138" s="12"/>
      <c r="D138" s="12"/>
      <c r="E138" s="12"/>
    </row>
    <row r="139" spans="3:5" ht="15.75" customHeight="1">
      <c r="C139" s="12"/>
      <c r="D139" s="12"/>
      <c r="E139" s="12"/>
    </row>
    <row r="140" spans="3:5" ht="15.75" customHeight="1">
      <c r="C140" s="12"/>
      <c r="D140" s="12"/>
      <c r="E140" s="12"/>
    </row>
    <row r="141" spans="3:5" ht="15.75" customHeight="1">
      <c r="C141" s="12"/>
      <c r="D141" s="12"/>
      <c r="E141" s="12"/>
    </row>
    <row r="142" spans="3:5" ht="15.75" customHeight="1">
      <c r="C142" s="12"/>
      <c r="D142" s="12"/>
      <c r="E142" s="12"/>
    </row>
    <row r="143" spans="3:5" ht="15.75" customHeight="1">
      <c r="C143" s="12"/>
      <c r="D143" s="12"/>
      <c r="E143" s="12"/>
    </row>
    <row r="144" spans="3:5" ht="15.75" customHeight="1">
      <c r="C144" s="12"/>
      <c r="D144" s="12"/>
      <c r="E144" s="12"/>
    </row>
    <row r="145" spans="3:5" ht="15.75" customHeight="1">
      <c r="C145" s="12"/>
      <c r="D145" s="12"/>
      <c r="E145" s="12"/>
    </row>
    <row r="146" spans="3:5" ht="15.75" customHeight="1">
      <c r="C146" s="12"/>
      <c r="D146" s="12"/>
      <c r="E146" s="12"/>
    </row>
    <row r="147" spans="3:5" ht="15.75" customHeight="1">
      <c r="C147" s="12"/>
      <c r="D147" s="12"/>
      <c r="E147" s="12"/>
    </row>
    <row r="148" spans="3:5" ht="15.75" customHeight="1">
      <c r="C148" s="12"/>
      <c r="D148" s="12"/>
      <c r="E148" s="12"/>
    </row>
    <row r="149" spans="3:5" ht="15.75" customHeight="1">
      <c r="C149" s="12"/>
      <c r="D149" s="12"/>
      <c r="E149" s="12"/>
    </row>
    <row r="150" spans="3:5" ht="15.75" customHeight="1">
      <c r="C150" s="12"/>
      <c r="D150" s="12"/>
      <c r="E150" s="12"/>
    </row>
    <row r="151" spans="3:5" ht="15.75" customHeight="1">
      <c r="C151" s="12"/>
      <c r="D151" s="12"/>
      <c r="E151" s="12"/>
    </row>
    <row r="152" spans="3:5" ht="15.75" customHeight="1">
      <c r="C152" s="12"/>
      <c r="D152" s="12"/>
      <c r="E152" s="12"/>
    </row>
    <row r="153" spans="3:5" ht="15.75" customHeight="1">
      <c r="C153" s="12"/>
      <c r="D153" s="12"/>
      <c r="E153" s="12"/>
    </row>
    <row r="154" spans="3:5" ht="15.75" customHeight="1">
      <c r="C154" s="12"/>
      <c r="D154" s="12"/>
      <c r="E154" s="12"/>
    </row>
    <row r="155" spans="3:5" ht="15.75" customHeight="1">
      <c r="C155" s="12"/>
      <c r="D155" s="12"/>
      <c r="E155" s="12"/>
    </row>
    <row r="156" spans="3:5" ht="15.75" customHeight="1">
      <c r="C156" s="12"/>
      <c r="D156" s="12"/>
      <c r="E156" s="12"/>
    </row>
    <row r="157" spans="3:5" ht="15.75" customHeight="1">
      <c r="C157" s="12"/>
      <c r="D157" s="12"/>
      <c r="E157" s="12"/>
    </row>
    <row r="158" spans="3:5" ht="15.75" customHeight="1">
      <c r="C158" s="12"/>
      <c r="D158" s="12"/>
      <c r="E158" s="12"/>
    </row>
    <row r="159" spans="3:5" ht="15.75" customHeight="1">
      <c r="C159" s="12"/>
      <c r="D159" s="12"/>
      <c r="E159" s="12"/>
    </row>
    <row r="160" spans="3:5" ht="15.75" customHeight="1">
      <c r="C160" s="12"/>
      <c r="D160" s="12"/>
      <c r="E160" s="12"/>
    </row>
    <row r="161" spans="3:5" ht="15.75" customHeight="1">
      <c r="C161" s="12"/>
      <c r="D161" s="12"/>
      <c r="E161" s="12"/>
    </row>
    <row r="162" spans="3:5" ht="15.75" customHeight="1">
      <c r="C162" s="12"/>
      <c r="D162" s="12"/>
      <c r="E162" s="12"/>
    </row>
    <row r="163" spans="3:5" ht="15.75" customHeight="1">
      <c r="C163" s="12"/>
      <c r="D163" s="12"/>
      <c r="E163" s="12"/>
    </row>
    <row r="164" spans="3:5" ht="15.75" customHeight="1">
      <c r="C164" s="12"/>
      <c r="D164" s="12"/>
      <c r="E164" s="12"/>
    </row>
    <row r="165" spans="3:5" ht="15.75" customHeight="1">
      <c r="C165" s="12"/>
      <c r="D165" s="12"/>
      <c r="E165" s="12"/>
    </row>
    <row r="166" spans="3:5" ht="15.75" customHeight="1">
      <c r="C166" s="12"/>
      <c r="D166" s="12"/>
      <c r="E166" s="12"/>
    </row>
    <row r="167" spans="3:5" ht="15.75" customHeight="1">
      <c r="C167" s="12"/>
      <c r="D167" s="12"/>
      <c r="E167" s="12"/>
    </row>
    <row r="168" spans="3:5" ht="15.75" customHeight="1">
      <c r="C168" s="12"/>
      <c r="D168" s="12"/>
      <c r="E168" s="12"/>
    </row>
    <row r="169" spans="3:5" ht="15.75" customHeight="1">
      <c r="C169" s="12"/>
      <c r="D169" s="12"/>
      <c r="E169" s="12"/>
    </row>
    <row r="170" spans="3:5" ht="15.75" customHeight="1">
      <c r="C170" s="12"/>
      <c r="D170" s="12"/>
      <c r="E170" s="12"/>
    </row>
    <row r="171" spans="3:5" ht="15.75" customHeight="1">
      <c r="C171" s="12"/>
      <c r="D171" s="12"/>
      <c r="E171" s="12"/>
    </row>
    <row r="172" spans="3:5" ht="15.75" customHeight="1">
      <c r="C172" s="12"/>
      <c r="D172" s="12"/>
      <c r="E172" s="12"/>
    </row>
    <row r="173" spans="3:5" ht="15.75" customHeight="1">
      <c r="C173" s="12"/>
      <c r="D173" s="12"/>
      <c r="E173" s="12"/>
    </row>
    <row r="174" spans="3:5" ht="15.75" customHeight="1">
      <c r="C174" s="12"/>
      <c r="D174" s="12"/>
      <c r="E174" s="12"/>
    </row>
    <row r="175" spans="3:5" ht="15.75" customHeight="1">
      <c r="C175" s="12"/>
      <c r="D175" s="12"/>
      <c r="E175" s="12"/>
    </row>
    <row r="176" spans="3:5" ht="15.75" customHeight="1">
      <c r="C176" s="12"/>
      <c r="D176" s="12"/>
      <c r="E176" s="12"/>
    </row>
    <row r="177" spans="3:5" ht="15.75" customHeight="1">
      <c r="C177" s="12"/>
      <c r="D177" s="12"/>
      <c r="E177" s="12"/>
    </row>
    <row r="178" spans="3:5" ht="15.75" customHeight="1">
      <c r="C178" s="12"/>
      <c r="D178" s="12"/>
      <c r="E178" s="12"/>
    </row>
    <row r="179" spans="3:5" ht="15.75" customHeight="1">
      <c r="C179" s="12"/>
      <c r="D179" s="12"/>
      <c r="E179" s="12"/>
    </row>
    <row r="180" spans="3:5" ht="15.75" customHeight="1">
      <c r="C180" s="12"/>
      <c r="D180" s="12"/>
      <c r="E180" s="12"/>
    </row>
    <row r="181" spans="3:5" ht="15.75" customHeight="1">
      <c r="C181" s="12"/>
      <c r="D181" s="12"/>
      <c r="E181" s="12"/>
    </row>
    <row r="182" spans="3:5" ht="15.75" customHeight="1">
      <c r="C182" s="12"/>
      <c r="D182" s="12"/>
      <c r="E182" s="12"/>
    </row>
    <row r="183" spans="3:5" ht="15.75" customHeight="1">
      <c r="C183" s="12"/>
      <c r="D183" s="12"/>
      <c r="E183" s="12"/>
    </row>
    <row r="184" spans="3:5" ht="15.75" customHeight="1">
      <c r="C184" s="12"/>
      <c r="D184" s="12"/>
      <c r="E184" s="12"/>
    </row>
    <row r="185" spans="3:5" ht="15.75" customHeight="1">
      <c r="C185" s="12"/>
      <c r="D185" s="12"/>
      <c r="E185" s="12"/>
    </row>
    <row r="186" spans="3:5" ht="15.75" customHeight="1">
      <c r="C186" s="12"/>
      <c r="D186" s="12"/>
      <c r="E186" s="12"/>
    </row>
    <row r="187" spans="3:5" ht="15.75" customHeight="1">
      <c r="C187" s="12"/>
      <c r="D187" s="12"/>
      <c r="E187" s="12"/>
    </row>
    <row r="188" spans="3:5" ht="15.75" customHeight="1">
      <c r="C188" s="12"/>
      <c r="D188" s="12"/>
      <c r="E188" s="12"/>
    </row>
    <row r="189" spans="3:5" ht="15.75" customHeight="1">
      <c r="C189" s="12"/>
      <c r="D189" s="12"/>
      <c r="E189" s="12"/>
    </row>
    <row r="190" spans="3:5" ht="15.75" customHeight="1">
      <c r="C190" s="12"/>
      <c r="D190" s="12"/>
      <c r="E190" s="12"/>
    </row>
    <row r="191" spans="3:5" ht="15.75" customHeight="1">
      <c r="C191" s="12"/>
      <c r="D191" s="12"/>
      <c r="E191" s="12"/>
    </row>
    <row r="192" spans="3:5" ht="15.75" customHeight="1">
      <c r="C192" s="12"/>
      <c r="D192" s="12"/>
      <c r="E192" s="12"/>
    </row>
    <row r="193" spans="3:5" ht="15.75" customHeight="1">
      <c r="C193" s="12"/>
      <c r="D193" s="12"/>
      <c r="E193" s="12"/>
    </row>
    <row r="194" spans="3:5" ht="15.75" customHeight="1">
      <c r="C194" s="12"/>
      <c r="D194" s="12"/>
      <c r="E194" s="12"/>
    </row>
    <row r="195" spans="3:5" ht="15.75" customHeight="1">
      <c r="C195" s="12"/>
      <c r="D195" s="12"/>
      <c r="E195" s="12"/>
    </row>
    <row r="196" spans="3:5" ht="15.75" customHeight="1">
      <c r="C196" s="12"/>
      <c r="D196" s="12"/>
      <c r="E196" s="12"/>
    </row>
    <row r="197" spans="3:5" ht="15.75" customHeight="1">
      <c r="C197" s="12"/>
      <c r="D197" s="12"/>
      <c r="E197" s="12"/>
    </row>
    <row r="198" spans="3:5" ht="15.75" customHeight="1">
      <c r="C198" s="12"/>
      <c r="D198" s="12"/>
      <c r="E198" s="12"/>
    </row>
    <row r="199" spans="3:5" ht="15.75" customHeight="1">
      <c r="C199" s="12"/>
      <c r="D199" s="12"/>
      <c r="E199" s="12"/>
    </row>
    <row r="200" spans="3:5" ht="15.75" customHeight="1">
      <c r="C200" s="12"/>
      <c r="D200" s="12"/>
      <c r="E200" s="12"/>
    </row>
    <row r="201" spans="3:5" ht="15.75" customHeight="1">
      <c r="C201" s="12"/>
      <c r="D201" s="12"/>
      <c r="E201" s="12"/>
    </row>
    <row r="202" spans="3:5" ht="15.75" customHeight="1">
      <c r="C202" s="12"/>
      <c r="D202" s="12"/>
      <c r="E202" s="12"/>
    </row>
    <row r="203" spans="3:5" ht="15.75" customHeight="1">
      <c r="C203" s="12"/>
      <c r="D203" s="12"/>
      <c r="E203" s="12"/>
    </row>
    <row r="204" spans="3:5" ht="15.75" customHeight="1">
      <c r="C204" s="12"/>
      <c r="D204" s="12"/>
      <c r="E204" s="12"/>
    </row>
    <row r="205" spans="3:5" ht="15.75" customHeight="1">
      <c r="C205" s="12"/>
      <c r="D205" s="12"/>
      <c r="E205" s="12"/>
    </row>
    <row r="206" spans="3:5" ht="15.75" customHeight="1">
      <c r="C206" s="12"/>
      <c r="D206" s="12"/>
      <c r="E206" s="12"/>
    </row>
    <row r="207" spans="3:5" ht="15.75" customHeight="1">
      <c r="C207" s="12"/>
      <c r="D207" s="12"/>
      <c r="E207" s="12"/>
    </row>
    <row r="208" spans="3:5" ht="15.75" customHeight="1">
      <c r="C208" s="12"/>
      <c r="D208" s="12"/>
      <c r="E208" s="12"/>
    </row>
    <row r="209" spans="3:5" ht="15.75" customHeight="1">
      <c r="C209" s="12"/>
      <c r="D209" s="12"/>
      <c r="E209" s="12"/>
    </row>
    <row r="210" spans="3:5" ht="15.75" customHeight="1">
      <c r="C210" s="12"/>
      <c r="D210" s="12"/>
      <c r="E210" s="12"/>
    </row>
    <row r="211" spans="3:5" ht="15.75" customHeight="1">
      <c r="C211" s="12"/>
      <c r="D211" s="12"/>
      <c r="E211" s="12"/>
    </row>
    <row r="212" spans="3:5" ht="15.75" customHeight="1">
      <c r="C212" s="12"/>
      <c r="D212" s="12"/>
      <c r="E212" s="12"/>
    </row>
    <row r="213" spans="3:5" ht="15.75" customHeight="1">
      <c r="C213" s="12"/>
      <c r="D213" s="12"/>
      <c r="E213" s="12"/>
    </row>
    <row r="214" spans="3:5" ht="15.75" customHeight="1">
      <c r="C214" s="12"/>
      <c r="D214" s="12"/>
      <c r="E214" s="12"/>
    </row>
    <row r="215" spans="3:5" ht="15.75" customHeight="1">
      <c r="C215" s="12"/>
      <c r="D215" s="12"/>
      <c r="E215" s="12"/>
    </row>
    <row r="216" spans="3:5" ht="15.75" customHeight="1">
      <c r="C216" s="12"/>
      <c r="D216" s="12"/>
      <c r="E216" s="12"/>
    </row>
    <row r="217" spans="3:5" ht="15.75" customHeight="1">
      <c r="C217" s="12"/>
      <c r="D217" s="12"/>
      <c r="E217" s="12"/>
    </row>
    <row r="218" spans="3:5" ht="15.75" customHeight="1">
      <c r="C218" s="12"/>
      <c r="D218" s="12"/>
      <c r="E218" s="12"/>
    </row>
    <row r="219" spans="3:5" ht="15.75" customHeight="1">
      <c r="C219" s="12"/>
      <c r="D219" s="12"/>
      <c r="E219" s="12"/>
    </row>
    <row r="220" spans="3:5" ht="15.75" customHeight="1">
      <c r="C220" s="12"/>
      <c r="D220" s="12"/>
      <c r="E220" s="12"/>
    </row>
    <row r="221" spans="3:5" ht="15.75" customHeight="1">
      <c r="C221" s="12"/>
      <c r="D221" s="12"/>
      <c r="E221" s="12"/>
    </row>
    <row r="222" spans="3:5" ht="15.75" customHeight="1">
      <c r="C222" s="12"/>
      <c r="D222" s="12"/>
      <c r="E222" s="12"/>
    </row>
    <row r="223" spans="3:5" ht="15.75" customHeight="1">
      <c r="C223" s="12"/>
      <c r="D223" s="12"/>
      <c r="E223" s="12"/>
    </row>
    <row r="224" spans="3:5" ht="15.75" customHeight="1">
      <c r="C224" s="12"/>
      <c r="D224" s="12"/>
      <c r="E224" s="12"/>
    </row>
    <row r="225" spans="3:5" ht="15.75" customHeight="1">
      <c r="C225" s="12"/>
      <c r="D225" s="12"/>
      <c r="E225" s="12"/>
    </row>
    <row r="226" spans="3:5" ht="15.75" customHeight="1">
      <c r="C226" s="12"/>
      <c r="D226" s="12"/>
      <c r="E226" s="12"/>
    </row>
    <row r="227" spans="3:5" ht="15.75" customHeight="1">
      <c r="C227" s="12"/>
      <c r="D227" s="12"/>
      <c r="E227" s="12"/>
    </row>
    <row r="228" spans="3:5" ht="15.75" customHeight="1">
      <c r="C228" s="12"/>
      <c r="D228" s="12"/>
      <c r="E228" s="12"/>
    </row>
    <row r="229" spans="3:5" ht="15.75" customHeight="1">
      <c r="C229" s="12"/>
      <c r="D229" s="12"/>
      <c r="E229" s="12"/>
    </row>
    <row r="230" spans="3:5" ht="15.75" customHeight="1">
      <c r="C230" s="12"/>
      <c r="D230" s="12"/>
      <c r="E230" s="12"/>
    </row>
    <row r="231" spans="3:5" ht="15.75" customHeight="1">
      <c r="C231" s="12"/>
      <c r="D231" s="12"/>
      <c r="E231" s="12"/>
    </row>
    <row r="232" spans="3:5" ht="15.75" customHeight="1">
      <c r="C232" s="12"/>
      <c r="D232" s="12"/>
      <c r="E232" s="12"/>
    </row>
    <row r="233" spans="3:5" ht="15.75" customHeight="1"/>
    <row r="234" spans="3:5" ht="15.75" customHeight="1"/>
    <row r="235" spans="3:5" ht="15.75" customHeight="1"/>
    <row r="236" spans="3:5" ht="15.75" customHeight="1"/>
    <row r="237" spans="3:5" ht="15.75" customHeight="1"/>
    <row r="238" spans="3:5" ht="15.75" customHeight="1"/>
    <row r="239" spans="3:5" ht="15.75" customHeight="1"/>
    <row r="240" spans="3: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E136" xr:uid="{00000000-0009-0000-0000-000005000000}"/>
  <pageMargins left="0.625" right="0.72916666666666663" top="0.96875" bottom="0.57291666666666663" header="0" footer="0"/>
  <pageSetup paperSize="9" orientation="landscape"/>
  <headerFooter>
    <oddHeader>&amp;C05-017COMISIÓN DE TRANSPARENCIA Y ACCESO A LA INFORMACIÓN  PÚBLICA DEL ESTADO DE CAMPECHE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TABLAS DE DATOS</vt:lpstr>
      <vt:lpstr>CONCENTRADO INFORME ANUAL </vt:lpstr>
      <vt:lpstr>Hoja1</vt:lpstr>
      <vt:lpstr>INFORME DETALLADO</vt:lpstr>
      <vt:lpstr>ACTIVIDADES EN MATERIA DE P</vt:lpstr>
      <vt:lpstr>CATÁLOGO DE ACCIONES</vt:lpstr>
      <vt:lpstr>FORMULARIO 1</vt:lpstr>
      <vt:lpstr>FORMULAS</vt:lpstr>
      <vt:lpstr>Autoridades_Administrativas_y_Jurisdiccionales_en_Materia_Laboral</vt:lpstr>
      <vt:lpstr>CATEGORIAS</vt:lpstr>
      <vt:lpstr>Fideicomisos_y_Fondos_Públicos</vt:lpstr>
      <vt:lpstr>Instituciones_de_Educación_Superior_Públicas_Dotadas_de_Autonomía</vt:lpstr>
      <vt:lpstr>Municipios</vt:lpstr>
      <vt:lpstr>Órganos_Autónomos</vt:lpstr>
      <vt:lpstr>Partidos_Políticos</vt:lpstr>
      <vt:lpstr>Poder_Ejecutivo</vt:lpstr>
      <vt:lpstr>Poder_Judicial</vt:lpstr>
      <vt:lpstr>Poder_Legislativo</vt:lpstr>
      <vt:lpstr>Sindicatos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U_PDP02</dc:creator>
  <cp:lastModifiedBy>DELL</cp:lastModifiedBy>
  <cp:lastPrinted>2023-12-18T18:42:02Z</cp:lastPrinted>
  <dcterms:created xsi:type="dcterms:W3CDTF">2023-12-13T20:09:28Z</dcterms:created>
  <dcterms:modified xsi:type="dcterms:W3CDTF">2024-02-01T19:42:09Z</dcterms:modified>
</cp:coreProperties>
</file>