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icardo\Documents\TRANSPARENCIA\2024\2do Trimestre 2024\"/>
    </mc:Choice>
  </mc:AlternateContent>
  <bookViews>
    <workbookView xWindow="0" yWindow="0" windowWidth="24000" windowHeight="9135"/>
  </bookViews>
  <sheets>
    <sheet name="Reporte de Formatos" sheetId="1" r:id="rId1"/>
  </sheets>
  <calcPr calcId="152511"/>
</workbook>
</file>

<file path=xl/calcChain.xml><?xml version="1.0" encoding="utf-8"?>
<calcChain xmlns="http://schemas.openxmlformats.org/spreadsheetml/2006/main">
  <c r="F56" i="1" l="1"/>
  <c r="F57" i="1"/>
  <c r="F53" i="1"/>
  <c r="F39" i="1"/>
  <c r="F42" i="1"/>
  <c r="F59" i="1"/>
  <c r="F55" i="1"/>
  <c r="F54" i="1"/>
  <c r="F52" i="1"/>
  <c r="F51" i="1"/>
  <c r="F50" i="1"/>
  <c r="F45" i="1"/>
  <c r="F44" i="1"/>
  <c r="F43" i="1"/>
  <c r="F40" i="1"/>
  <c r="F38" i="1"/>
  <c r="F36" i="1"/>
  <c r="F35" i="1"/>
  <c r="F34" i="1"/>
  <c r="F32" i="1"/>
  <c r="F31" i="1"/>
  <c r="F19" i="1"/>
  <c r="F26" i="1"/>
  <c r="F25" i="1"/>
  <c r="F23" i="1"/>
  <c r="F22" i="1"/>
  <c r="F21" i="1"/>
  <c r="F18" i="1"/>
  <c r="F15" i="1"/>
  <c r="F14" i="1"/>
  <c r="F12" i="1"/>
  <c r="F30" i="1"/>
  <c r="F10" i="1"/>
</calcChain>
</file>

<file path=xl/sharedStrings.xml><?xml version="1.0" encoding="utf-8"?>
<sst xmlns="http://schemas.openxmlformats.org/spreadsheetml/2006/main" count="365" uniqueCount="56">
  <si>
    <t>45463</t>
  </si>
  <si>
    <t>TÍTULO</t>
  </si>
  <si>
    <t>NOMBRE CORTO</t>
  </si>
  <si>
    <t>DESCRIPCIÓN</t>
  </si>
  <si>
    <t>Ingresos_Ingresos recibidos por cualquier concepto por el sujeto obligado</t>
  </si>
  <si>
    <t>N_F43a_LTAIPEC_Art74FrXLIII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</si>
  <si>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</si>
  <si>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</si>
  <si>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</si>
  <si>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</si>
  <si>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</si>
  <si>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</si>
  <si>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</si>
  <si>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</si>
  <si>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373480</t>
  </si>
  <si>
    <t>373469</t>
  </si>
  <si>
    <t>373470</t>
  </si>
  <si>
    <t>373475</t>
  </si>
  <si>
    <t>373471</t>
  </si>
  <si>
    <t>373478</t>
  </si>
  <si>
    <t>373474</t>
  </si>
  <si>
    <t>373473</t>
  </si>
  <si>
    <t>373476</t>
  </si>
  <si>
    <t>373479</t>
  </si>
  <si>
    <t>373472</t>
  </si>
  <si>
    <t>373481</t>
  </si>
  <si>
    <t>373482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</si>
  <si>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</si>
  <si>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</si>
  <si>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</si>
  <si>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</si>
  <si>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</si>
  <si>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</si>
  <si>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</si>
  <si>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</si>
  <si>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</si>
  <si>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</si>
  <si>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</si>
  <si>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</si>
  <si>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actualización</t>
  </si>
  <si>
    <t>Nota</t>
  </si>
  <si>
    <t>TRANSFERENCIAS, ASIGNACIONES, SUBSIDIOS Y SUBVENCIONES, Y PENSIONES Y JUBILACIONES</t>
  </si>
  <si>
    <t>TRANSFERENCIAS Y ASIGNACIONES</t>
  </si>
  <si>
    <t>Recurso Estatal</t>
  </si>
  <si>
    <t>Poder Ejecutivo del Estado de Campeche</t>
  </si>
  <si>
    <t>Coordinación Administrativa</t>
  </si>
  <si>
    <t>PRODUCTOS</t>
  </si>
  <si>
    <t>INTERESES FINANCIEROS</t>
  </si>
  <si>
    <t>Ingresos Propios</t>
  </si>
  <si>
    <t>Banco Azteca</t>
  </si>
  <si>
    <t>INGRESOS POR VENTA DE BIENES Y PRESTACIÓN DE SERVICIOS</t>
  </si>
  <si>
    <t>Ingresos por Prestación de Servicios de Entidades Paraestatales y Fideicomisos no Empresariales y no Financieros</t>
  </si>
  <si>
    <t>Público en General</t>
  </si>
  <si>
    <t>https://drive.google.com/drive/u/0/folders/1lMxZPMNFbyoZ9s1c0vpXo8uth16ffko9</t>
  </si>
  <si>
    <t>https://drive.google.com/drive/u/0/folders/1lMxZPMNFbyoZ9s1c0vpXo8uth16ffko10</t>
  </si>
  <si>
    <t>https://drive.google.com/drive/u/0/folders/1lMxZPMNFbyoZ9s1c0vpXo8uth16ffko11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</si>
</sst>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3" fontId="0" fillId="0" borderId="0" xfId="1" applyFont="1"/>
    <xf numFmtId="14" fontId="0" fillId="0" borderId="0" xfId="0" applyNumberFormat="1" applyAlignment="1">
      <alignment horizontal="center"/>
    </xf>
    <xf numFmtId="0" fontId="4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tabSelected="1" topLeftCell="D49" zoomScale="70" zoomScaleNormal="70" workbookViewId="0">
      <selection activeCell="D61" sqref="A61:XFD8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2024</v>
      </c>
      <c r="B8" s="3">
        <v>45383</v>
      </c>
      <c r="C8" s="3">
        <v>45473</v>
      </c>
      <c r="D8" t="s">
        <v>41</v>
      </c>
      <c r="E8" t="s">
        <v>42</v>
      </c>
      <c r="F8" s="4">
        <v>103471</v>
      </c>
      <c r="G8" t="s">
        <v>43</v>
      </c>
      <c r="H8" t="s">
        <v>44</v>
      </c>
      <c r="I8" s="5">
        <v>45407</v>
      </c>
      <c r="J8" s="6" t="s">
        <v>53</v>
      </c>
      <c r="K8" t="s">
        <v>45</v>
      </c>
      <c r="L8" s="5">
        <v>45473</v>
      </c>
    </row>
    <row r="9" spans="1:13" x14ac:dyDescent="0.25">
      <c r="A9">
        <v>2024</v>
      </c>
      <c r="B9" s="3">
        <v>45383</v>
      </c>
      <c r="C9" s="3">
        <v>45473</v>
      </c>
      <c r="D9" t="s">
        <v>41</v>
      </c>
      <c r="E9" t="s">
        <v>42</v>
      </c>
      <c r="F9" s="4">
        <v>270290</v>
      </c>
      <c r="G9" t="s">
        <v>43</v>
      </c>
      <c r="H9" t="s">
        <v>44</v>
      </c>
      <c r="I9" s="5">
        <v>45442</v>
      </c>
      <c r="J9" s="6" t="s">
        <v>53</v>
      </c>
      <c r="K9" t="s">
        <v>45</v>
      </c>
      <c r="L9" s="5">
        <v>45473</v>
      </c>
    </row>
    <row r="10" spans="1:13" x14ac:dyDescent="0.25">
      <c r="A10" s="2">
        <v>2024</v>
      </c>
      <c r="B10" s="3">
        <v>45383</v>
      </c>
      <c r="C10" s="3">
        <v>45473</v>
      </c>
      <c r="D10" t="s">
        <v>46</v>
      </c>
      <c r="E10" t="s">
        <v>47</v>
      </c>
      <c r="F10" s="4">
        <f>6.49+2+6.91</f>
        <v>15.4</v>
      </c>
      <c r="G10" t="s">
        <v>48</v>
      </c>
      <c r="H10" t="s">
        <v>49</v>
      </c>
      <c r="I10" s="5">
        <v>45383</v>
      </c>
      <c r="J10" s="6" t="s">
        <v>53</v>
      </c>
      <c r="K10" t="s">
        <v>45</v>
      </c>
      <c r="L10" s="5">
        <v>45473</v>
      </c>
    </row>
    <row r="11" spans="1:13" x14ac:dyDescent="0.25">
      <c r="A11" s="2">
        <v>2024</v>
      </c>
      <c r="B11" s="3">
        <v>45383</v>
      </c>
      <c r="C11" s="3">
        <v>45473</v>
      </c>
      <c r="D11" t="s">
        <v>50</v>
      </c>
      <c r="E11" t="s">
        <v>51</v>
      </c>
      <c r="F11" s="4">
        <v>200</v>
      </c>
      <c r="G11" t="s">
        <v>48</v>
      </c>
      <c r="H11" t="s">
        <v>52</v>
      </c>
      <c r="I11" s="5">
        <v>45385</v>
      </c>
      <c r="J11" s="6" t="s">
        <v>53</v>
      </c>
      <c r="K11" s="2" t="s">
        <v>45</v>
      </c>
      <c r="L11" s="5">
        <v>45473</v>
      </c>
    </row>
    <row r="12" spans="1:13" x14ac:dyDescent="0.25">
      <c r="A12" s="2">
        <v>2024</v>
      </c>
      <c r="B12" s="3">
        <v>45383</v>
      </c>
      <c r="C12" s="3">
        <v>45473</v>
      </c>
      <c r="D12" t="s">
        <v>50</v>
      </c>
      <c r="E12" t="s">
        <v>51</v>
      </c>
      <c r="F12" s="4">
        <f>375+100+375</f>
        <v>850</v>
      </c>
      <c r="G12" t="s">
        <v>48</v>
      </c>
      <c r="H12" t="s">
        <v>52</v>
      </c>
      <c r="I12" s="5">
        <v>45387</v>
      </c>
      <c r="J12" s="6" t="s">
        <v>53</v>
      </c>
      <c r="K12" s="2" t="s">
        <v>45</v>
      </c>
      <c r="L12" s="5">
        <v>45473</v>
      </c>
    </row>
    <row r="13" spans="1:13" x14ac:dyDescent="0.25">
      <c r="A13" s="2">
        <v>2024</v>
      </c>
      <c r="B13" s="3">
        <v>45383</v>
      </c>
      <c r="C13" s="3">
        <v>45473</v>
      </c>
      <c r="D13" t="s">
        <v>50</v>
      </c>
      <c r="E13" t="s">
        <v>51</v>
      </c>
      <c r="F13" s="4">
        <v>200</v>
      </c>
      <c r="G13" t="s">
        <v>48</v>
      </c>
      <c r="H13" t="s">
        <v>52</v>
      </c>
      <c r="I13" s="5">
        <v>45387</v>
      </c>
      <c r="J13" s="6" t="s">
        <v>53</v>
      </c>
      <c r="K13" s="2" t="s">
        <v>45</v>
      </c>
      <c r="L13" s="5">
        <v>45473</v>
      </c>
    </row>
    <row r="14" spans="1:13" x14ac:dyDescent="0.25">
      <c r="A14" s="2">
        <v>2024</v>
      </c>
      <c r="B14" s="3">
        <v>45383</v>
      </c>
      <c r="C14" s="3">
        <v>45473</v>
      </c>
      <c r="D14" t="s">
        <v>50</v>
      </c>
      <c r="E14" t="s">
        <v>51</v>
      </c>
      <c r="F14" s="4">
        <f>14000+13500+3500+1400+15000+9000+3500+2800+1200</f>
        <v>63900</v>
      </c>
      <c r="G14" t="s">
        <v>48</v>
      </c>
      <c r="H14" t="s">
        <v>52</v>
      </c>
      <c r="I14" s="5">
        <v>45387</v>
      </c>
      <c r="J14" s="6" t="s">
        <v>53</v>
      </c>
      <c r="K14" s="2" t="s">
        <v>45</v>
      </c>
      <c r="L14" s="5">
        <v>45473</v>
      </c>
    </row>
    <row r="15" spans="1:13" x14ac:dyDescent="0.25">
      <c r="A15" s="2">
        <v>2024</v>
      </c>
      <c r="B15" s="3">
        <v>45383</v>
      </c>
      <c r="C15" s="3">
        <v>45473</v>
      </c>
      <c r="D15" t="s">
        <v>50</v>
      </c>
      <c r="E15" t="s">
        <v>51</v>
      </c>
      <c r="F15" s="4">
        <f>2226+2924+323+2344+4485+2455</f>
        <v>14757</v>
      </c>
      <c r="G15" t="s">
        <v>48</v>
      </c>
      <c r="H15" t="s">
        <v>52</v>
      </c>
      <c r="I15" s="5">
        <v>45391</v>
      </c>
      <c r="J15" s="6" t="s">
        <v>53</v>
      </c>
      <c r="K15" s="2" t="s">
        <v>45</v>
      </c>
      <c r="L15" s="5">
        <v>45473</v>
      </c>
    </row>
    <row r="16" spans="1:13" s="2" customFormat="1" x14ac:dyDescent="0.25">
      <c r="A16" s="2">
        <v>2024</v>
      </c>
      <c r="B16" s="3">
        <v>45383</v>
      </c>
      <c r="C16" s="3">
        <v>45473</v>
      </c>
      <c r="D16" s="2" t="s">
        <v>50</v>
      </c>
      <c r="E16" s="2" t="s">
        <v>51</v>
      </c>
      <c r="F16" s="4">
        <v>3000</v>
      </c>
      <c r="G16" s="2" t="s">
        <v>48</v>
      </c>
      <c r="H16" s="2" t="s">
        <v>52</v>
      </c>
      <c r="I16" s="5">
        <v>45392</v>
      </c>
      <c r="J16" s="6" t="s">
        <v>54</v>
      </c>
      <c r="K16" s="2" t="s">
        <v>45</v>
      </c>
      <c r="L16" s="5">
        <v>45474</v>
      </c>
    </row>
    <row r="17" spans="1:12" s="2" customFormat="1" x14ac:dyDescent="0.25">
      <c r="A17" s="2">
        <v>2024</v>
      </c>
      <c r="B17" s="3">
        <v>45383</v>
      </c>
      <c r="C17" s="3">
        <v>45473</v>
      </c>
      <c r="D17" s="2" t="s">
        <v>50</v>
      </c>
      <c r="E17" s="2" t="s">
        <v>51</v>
      </c>
      <c r="F17" s="4">
        <v>200</v>
      </c>
      <c r="G17" s="2" t="s">
        <v>48</v>
      </c>
      <c r="H17" s="2" t="s">
        <v>52</v>
      </c>
      <c r="I17" s="5">
        <v>45392</v>
      </c>
      <c r="J17" s="6" t="s">
        <v>55</v>
      </c>
      <c r="K17" s="2" t="s">
        <v>45</v>
      </c>
      <c r="L17" s="5">
        <v>45475</v>
      </c>
    </row>
    <row r="18" spans="1:12" x14ac:dyDescent="0.25">
      <c r="A18" s="2">
        <v>2024</v>
      </c>
      <c r="B18" s="3">
        <v>45383</v>
      </c>
      <c r="C18" s="3">
        <v>45473</v>
      </c>
      <c r="D18" t="s">
        <v>50</v>
      </c>
      <c r="E18" t="s">
        <v>51</v>
      </c>
      <c r="F18" s="4">
        <f>375+200+200+250+375</f>
        <v>1400</v>
      </c>
      <c r="G18" t="s">
        <v>48</v>
      </c>
      <c r="H18" t="s">
        <v>52</v>
      </c>
      <c r="I18" s="5">
        <v>45394</v>
      </c>
      <c r="J18" s="6" t="s">
        <v>53</v>
      </c>
      <c r="K18" s="2" t="s">
        <v>45</v>
      </c>
      <c r="L18" s="5">
        <v>45473</v>
      </c>
    </row>
    <row r="19" spans="1:12" s="2" customFormat="1" x14ac:dyDescent="0.25">
      <c r="A19" s="2">
        <v>2024</v>
      </c>
      <c r="B19" s="3">
        <v>45383</v>
      </c>
      <c r="C19" s="3">
        <v>45473</v>
      </c>
      <c r="D19" s="2" t="s">
        <v>50</v>
      </c>
      <c r="E19" s="2" t="s">
        <v>51</v>
      </c>
      <c r="F19" s="4">
        <f>1000+568.54</f>
        <v>1568.54</v>
      </c>
      <c r="G19" s="2" t="s">
        <v>48</v>
      </c>
      <c r="H19" s="2" t="s">
        <v>52</v>
      </c>
      <c r="I19" s="5">
        <v>45398</v>
      </c>
      <c r="J19" s="6" t="s">
        <v>53</v>
      </c>
      <c r="K19" s="2" t="s">
        <v>45</v>
      </c>
      <c r="L19" s="5">
        <v>45473</v>
      </c>
    </row>
    <row r="20" spans="1:12" x14ac:dyDescent="0.25">
      <c r="A20" s="2">
        <v>2024</v>
      </c>
      <c r="B20" s="3">
        <v>45383</v>
      </c>
      <c r="C20" s="3">
        <v>45473</v>
      </c>
      <c r="D20" t="s">
        <v>50</v>
      </c>
      <c r="E20" t="s">
        <v>51</v>
      </c>
      <c r="F20" s="4">
        <v>500</v>
      </c>
      <c r="G20" t="s">
        <v>48</v>
      </c>
      <c r="H20" t="s">
        <v>52</v>
      </c>
      <c r="I20" s="5">
        <v>45400</v>
      </c>
      <c r="J20" s="6" t="s">
        <v>53</v>
      </c>
      <c r="K20" s="2" t="s">
        <v>45</v>
      </c>
      <c r="L20" s="5">
        <v>45473</v>
      </c>
    </row>
    <row r="21" spans="1:12" x14ac:dyDescent="0.25">
      <c r="A21" s="2">
        <v>2024</v>
      </c>
      <c r="B21" s="3">
        <v>45383</v>
      </c>
      <c r="C21" s="3">
        <v>45473</v>
      </c>
      <c r="D21" t="s">
        <v>50</v>
      </c>
      <c r="E21" t="s">
        <v>51</v>
      </c>
      <c r="F21" s="4">
        <f>375+100+200+2357.66+250+375</f>
        <v>3657.66</v>
      </c>
      <c r="G21" t="s">
        <v>48</v>
      </c>
      <c r="H21" t="s">
        <v>52</v>
      </c>
      <c r="I21" s="5">
        <v>45411</v>
      </c>
      <c r="J21" s="6" t="s">
        <v>53</v>
      </c>
      <c r="K21" s="2" t="s">
        <v>45</v>
      </c>
      <c r="L21" s="5">
        <v>45473</v>
      </c>
    </row>
    <row r="22" spans="1:12" x14ac:dyDescent="0.25">
      <c r="A22" s="2">
        <v>2024</v>
      </c>
      <c r="B22" s="3">
        <v>45383</v>
      </c>
      <c r="C22" s="3">
        <v>45473</v>
      </c>
      <c r="D22" t="s">
        <v>50</v>
      </c>
      <c r="E22" t="s">
        <v>51</v>
      </c>
      <c r="F22" s="4">
        <f>5600+4000</f>
        <v>9600</v>
      </c>
      <c r="G22" t="s">
        <v>48</v>
      </c>
      <c r="H22" t="s">
        <v>52</v>
      </c>
      <c r="I22" s="5">
        <v>45405</v>
      </c>
      <c r="J22" s="6" t="s">
        <v>53</v>
      </c>
      <c r="K22" s="2" t="s">
        <v>45</v>
      </c>
      <c r="L22" s="5">
        <v>45473</v>
      </c>
    </row>
    <row r="23" spans="1:12" x14ac:dyDescent="0.25">
      <c r="A23" s="2">
        <v>2024</v>
      </c>
      <c r="B23" s="3">
        <v>45383</v>
      </c>
      <c r="C23" s="3">
        <v>45473</v>
      </c>
      <c r="D23" t="s">
        <v>50</v>
      </c>
      <c r="E23" t="s">
        <v>51</v>
      </c>
      <c r="F23" s="4">
        <f>2800+4500+8000+2800+7207+4500+4500</f>
        <v>34307</v>
      </c>
      <c r="G23" t="s">
        <v>48</v>
      </c>
      <c r="H23" t="s">
        <v>52</v>
      </c>
      <c r="I23" s="5">
        <v>45406</v>
      </c>
      <c r="J23" s="6" t="s">
        <v>53</v>
      </c>
      <c r="K23" s="2" t="s">
        <v>45</v>
      </c>
      <c r="L23" s="5">
        <v>45473</v>
      </c>
    </row>
    <row r="24" spans="1:12" s="2" customFormat="1" x14ac:dyDescent="0.25">
      <c r="A24" s="2">
        <v>2024</v>
      </c>
      <c r="B24" s="3">
        <v>45383</v>
      </c>
      <c r="C24" s="3">
        <v>45473</v>
      </c>
      <c r="D24" s="2" t="s">
        <v>50</v>
      </c>
      <c r="E24" s="2" t="s">
        <v>51</v>
      </c>
      <c r="F24" s="4">
        <v>500</v>
      </c>
      <c r="G24" s="2" t="s">
        <v>48</v>
      </c>
      <c r="H24" s="2" t="s">
        <v>52</v>
      </c>
      <c r="I24" s="5">
        <v>45406</v>
      </c>
      <c r="J24" s="6" t="s">
        <v>53</v>
      </c>
      <c r="K24" s="2" t="s">
        <v>45</v>
      </c>
      <c r="L24" s="5">
        <v>45473</v>
      </c>
    </row>
    <row r="25" spans="1:12" s="2" customFormat="1" x14ac:dyDescent="0.25">
      <c r="A25" s="2">
        <v>2024</v>
      </c>
      <c r="B25" s="3">
        <v>45383</v>
      </c>
      <c r="C25" s="3">
        <v>45473</v>
      </c>
      <c r="D25" s="2" t="s">
        <v>50</v>
      </c>
      <c r="E25" s="2" t="s">
        <v>51</v>
      </c>
      <c r="F25" s="4">
        <f>400+400+375+375+200+375</f>
        <v>2125</v>
      </c>
      <c r="G25" s="2" t="s">
        <v>48</v>
      </c>
      <c r="H25" s="2" t="s">
        <v>52</v>
      </c>
      <c r="I25" s="5">
        <v>45412</v>
      </c>
      <c r="J25" s="6" t="s">
        <v>53</v>
      </c>
      <c r="K25" s="2" t="s">
        <v>45</v>
      </c>
      <c r="L25" s="5">
        <v>45473</v>
      </c>
    </row>
    <row r="26" spans="1:12" s="2" customFormat="1" x14ac:dyDescent="0.25">
      <c r="A26" s="2">
        <v>2024</v>
      </c>
      <c r="B26" s="3">
        <v>45383</v>
      </c>
      <c r="C26" s="3">
        <v>45473</v>
      </c>
      <c r="D26" s="2" t="s">
        <v>50</v>
      </c>
      <c r="E26" s="2" t="s">
        <v>51</v>
      </c>
      <c r="F26" s="4">
        <f>200+100+100+300+200+100</f>
        <v>1000</v>
      </c>
      <c r="G26" s="2" t="s">
        <v>48</v>
      </c>
      <c r="H26" s="2" t="s">
        <v>52</v>
      </c>
      <c r="I26" s="5">
        <v>45412</v>
      </c>
      <c r="J26" s="6" t="s">
        <v>53</v>
      </c>
      <c r="K26" s="2" t="s">
        <v>45</v>
      </c>
      <c r="L26" s="5">
        <v>45473</v>
      </c>
    </row>
    <row r="27" spans="1:12" x14ac:dyDescent="0.25">
      <c r="A27" s="2">
        <v>2024</v>
      </c>
      <c r="B27" s="3">
        <v>45383</v>
      </c>
      <c r="C27" s="3">
        <v>45473</v>
      </c>
      <c r="D27" t="s">
        <v>41</v>
      </c>
      <c r="E27" t="s">
        <v>42</v>
      </c>
      <c r="F27" s="4">
        <v>103471</v>
      </c>
      <c r="G27" t="s">
        <v>43</v>
      </c>
      <c r="H27" t="s">
        <v>44</v>
      </c>
      <c r="I27" s="5">
        <v>45436</v>
      </c>
      <c r="J27" s="6" t="s">
        <v>53</v>
      </c>
      <c r="K27" s="2" t="s">
        <v>45</v>
      </c>
      <c r="L27" s="5">
        <v>45473</v>
      </c>
    </row>
    <row r="28" spans="1:12" x14ac:dyDescent="0.25">
      <c r="A28" s="2">
        <v>2024</v>
      </c>
      <c r="B28" s="3">
        <v>45383</v>
      </c>
      <c r="C28" s="3">
        <v>45473</v>
      </c>
      <c r="D28" t="s">
        <v>41</v>
      </c>
      <c r="E28" t="s">
        <v>42</v>
      </c>
      <c r="F28" s="4">
        <v>3000</v>
      </c>
      <c r="G28" t="s">
        <v>43</v>
      </c>
      <c r="H28" t="s">
        <v>44</v>
      </c>
      <c r="I28" s="5">
        <v>45442</v>
      </c>
      <c r="J28" s="6" t="s">
        <v>53</v>
      </c>
      <c r="K28" s="2" t="s">
        <v>45</v>
      </c>
      <c r="L28" s="5">
        <v>45473</v>
      </c>
    </row>
    <row r="29" spans="1:12" x14ac:dyDescent="0.25">
      <c r="A29" s="2">
        <v>2024</v>
      </c>
      <c r="B29" s="3">
        <v>45383</v>
      </c>
      <c r="C29" s="3">
        <v>45473</v>
      </c>
      <c r="D29" t="s">
        <v>41</v>
      </c>
      <c r="E29" t="s">
        <v>42</v>
      </c>
      <c r="F29" s="4">
        <v>270290</v>
      </c>
      <c r="G29" t="s">
        <v>43</v>
      </c>
      <c r="H29" t="s">
        <v>44</v>
      </c>
      <c r="I29" s="5">
        <v>45442</v>
      </c>
      <c r="J29" s="6" t="s">
        <v>53</v>
      </c>
      <c r="K29" s="2" t="s">
        <v>45</v>
      </c>
      <c r="L29" s="5">
        <v>45473</v>
      </c>
    </row>
    <row r="30" spans="1:12" x14ac:dyDescent="0.25">
      <c r="A30" s="2">
        <v>2024</v>
      </c>
      <c r="B30" s="3">
        <v>45383</v>
      </c>
      <c r="C30" s="3">
        <v>45473</v>
      </c>
      <c r="D30" t="s">
        <v>46</v>
      </c>
      <c r="E30" t="s">
        <v>47</v>
      </c>
      <c r="F30" s="4">
        <f>19.07+2.52+7.62</f>
        <v>29.21</v>
      </c>
      <c r="G30" t="s">
        <v>48</v>
      </c>
      <c r="H30" t="s">
        <v>49</v>
      </c>
      <c r="I30" s="5">
        <v>45413</v>
      </c>
      <c r="J30" s="6" t="s">
        <v>53</v>
      </c>
      <c r="K30" s="2" t="s">
        <v>45</v>
      </c>
      <c r="L30" s="5">
        <v>45473</v>
      </c>
    </row>
    <row r="31" spans="1:12" x14ac:dyDescent="0.25">
      <c r="A31" s="2">
        <v>2024</v>
      </c>
      <c r="B31" s="3">
        <v>45383</v>
      </c>
      <c r="C31" s="3">
        <v>45473</v>
      </c>
      <c r="D31" t="s">
        <v>50</v>
      </c>
      <c r="E31" t="s">
        <v>51</v>
      </c>
      <c r="F31" s="4">
        <f>375+5600+250</f>
        <v>6225</v>
      </c>
      <c r="G31" t="s">
        <v>48</v>
      </c>
      <c r="H31" t="s">
        <v>52</v>
      </c>
      <c r="I31" s="5">
        <v>45414</v>
      </c>
      <c r="J31" s="6" t="s">
        <v>53</v>
      </c>
      <c r="K31" s="2" t="s">
        <v>45</v>
      </c>
      <c r="L31" s="5">
        <v>45473</v>
      </c>
    </row>
    <row r="32" spans="1:12" x14ac:dyDescent="0.25">
      <c r="A32" s="2">
        <v>2024</v>
      </c>
      <c r="B32" s="3">
        <v>45383</v>
      </c>
      <c r="C32" s="3">
        <v>45473</v>
      </c>
      <c r="D32" t="s">
        <v>50</v>
      </c>
      <c r="E32" t="s">
        <v>51</v>
      </c>
      <c r="F32" s="4">
        <f>200+100+375</f>
        <v>675</v>
      </c>
      <c r="G32" t="s">
        <v>48</v>
      </c>
      <c r="H32" t="s">
        <v>52</v>
      </c>
      <c r="I32" s="5">
        <v>45415</v>
      </c>
      <c r="J32" s="6" t="s">
        <v>53</v>
      </c>
      <c r="K32" s="2" t="s">
        <v>45</v>
      </c>
      <c r="L32" s="5">
        <v>45473</v>
      </c>
    </row>
    <row r="33" spans="1:12" s="2" customFormat="1" x14ac:dyDescent="0.25">
      <c r="A33" s="2">
        <v>2024</v>
      </c>
      <c r="B33" s="3">
        <v>45383</v>
      </c>
      <c r="C33" s="3">
        <v>45473</v>
      </c>
      <c r="D33" s="2" t="s">
        <v>50</v>
      </c>
      <c r="E33" s="2" t="s">
        <v>51</v>
      </c>
      <c r="F33" s="4">
        <v>400</v>
      </c>
      <c r="G33" s="2" t="s">
        <v>48</v>
      </c>
      <c r="H33" s="2" t="s">
        <v>52</v>
      </c>
      <c r="I33" s="5">
        <v>45415</v>
      </c>
      <c r="J33" s="6" t="s">
        <v>53</v>
      </c>
      <c r="K33" s="2" t="s">
        <v>45</v>
      </c>
      <c r="L33" s="5">
        <v>45473</v>
      </c>
    </row>
    <row r="34" spans="1:12" x14ac:dyDescent="0.25">
      <c r="A34" s="2">
        <v>2024</v>
      </c>
      <c r="B34" s="3">
        <v>45383</v>
      </c>
      <c r="C34" s="3">
        <v>45473</v>
      </c>
      <c r="D34" t="s">
        <v>50</v>
      </c>
      <c r="E34" t="s">
        <v>51</v>
      </c>
      <c r="F34" s="4">
        <f>200+4500+4000+2800+1200</f>
        <v>12700</v>
      </c>
      <c r="G34" t="s">
        <v>48</v>
      </c>
      <c r="H34" t="s">
        <v>52</v>
      </c>
      <c r="I34" s="5">
        <v>45415</v>
      </c>
      <c r="J34" s="6" t="s">
        <v>53</v>
      </c>
      <c r="K34" s="2" t="s">
        <v>45</v>
      </c>
      <c r="L34" s="5">
        <v>45473</v>
      </c>
    </row>
    <row r="35" spans="1:12" x14ac:dyDescent="0.25">
      <c r="A35" s="2">
        <v>2024</v>
      </c>
      <c r="B35" s="3">
        <v>45383</v>
      </c>
      <c r="C35" s="3">
        <v>45473</v>
      </c>
      <c r="D35" t="s">
        <v>50</v>
      </c>
      <c r="E35" t="s">
        <v>51</v>
      </c>
      <c r="F35" s="4">
        <f>475+475+4000+475+100+100+200+200</f>
        <v>6025</v>
      </c>
      <c r="G35" t="s">
        <v>48</v>
      </c>
      <c r="H35" t="s">
        <v>52</v>
      </c>
      <c r="I35" s="5">
        <v>45422</v>
      </c>
      <c r="J35" s="6" t="s">
        <v>53</v>
      </c>
      <c r="K35" s="2" t="s">
        <v>45</v>
      </c>
      <c r="L35" s="5">
        <v>45473</v>
      </c>
    </row>
    <row r="36" spans="1:12" x14ac:dyDescent="0.25">
      <c r="A36" s="2">
        <v>2024</v>
      </c>
      <c r="B36" s="3">
        <v>45383</v>
      </c>
      <c r="C36" s="3">
        <v>45473</v>
      </c>
      <c r="D36" t="s">
        <v>50</v>
      </c>
      <c r="E36" t="s">
        <v>51</v>
      </c>
      <c r="F36" s="4">
        <f>4500+1200+6095</f>
        <v>11795</v>
      </c>
      <c r="G36" t="s">
        <v>48</v>
      </c>
      <c r="H36" t="s">
        <v>52</v>
      </c>
      <c r="I36" s="5">
        <v>45425</v>
      </c>
      <c r="J36" s="6" t="s">
        <v>53</v>
      </c>
      <c r="K36" s="2" t="s">
        <v>45</v>
      </c>
      <c r="L36" s="5">
        <v>45473</v>
      </c>
    </row>
    <row r="37" spans="1:12" x14ac:dyDescent="0.25">
      <c r="A37" s="2">
        <v>2024</v>
      </c>
      <c r="B37" s="3">
        <v>45383</v>
      </c>
      <c r="C37" s="3">
        <v>45473</v>
      </c>
      <c r="D37" t="s">
        <v>50</v>
      </c>
      <c r="E37" t="s">
        <v>51</v>
      </c>
      <c r="F37" s="4">
        <v>2000</v>
      </c>
      <c r="G37" t="s">
        <v>48</v>
      </c>
      <c r="H37" t="s">
        <v>52</v>
      </c>
      <c r="I37" s="5">
        <v>45425</v>
      </c>
      <c r="J37" s="6" t="s">
        <v>53</v>
      </c>
      <c r="K37" s="2" t="s">
        <v>45</v>
      </c>
      <c r="L37" s="5">
        <v>45473</v>
      </c>
    </row>
    <row r="38" spans="1:12" x14ac:dyDescent="0.25">
      <c r="A38" s="2">
        <v>2024</v>
      </c>
      <c r="B38" s="3">
        <v>45383</v>
      </c>
      <c r="C38" s="3">
        <v>45473</v>
      </c>
      <c r="D38" t="s">
        <v>50</v>
      </c>
      <c r="E38" t="s">
        <v>51</v>
      </c>
      <c r="F38" s="4">
        <f>200+200</f>
        <v>400</v>
      </c>
      <c r="G38" t="s">
        <v>48</v>
      </c>
      <c r="H38" t="s">
        <v>52</v>
      </c>
      <c r="I38" s="5">
        <v>45427</v>
      </c>
      <c r="J38" s="6" t="s">
        <v>53</v>
      </c>
      <c r="K38" s="2" t="s">
        <v>45</v>
      </c>
      <c r="L38" s="5">
        <v>45473</v>
      </c>
    </row>
    <row r="39" spans="1:12" x14ac:dyDescent="0.25">
      <c r="A39" s="2">
        <v>2024</v>
      </c>
      <c r="B39" s="3">
        <v>45383</v>
      </c>
      <c r="C39" s="3">
        <v>45473</v>
      </c>
      <c r="D39" t="s">
        <v>50</v>
      </c>
      <c r="E39" t="s">
        <v>51</v>
      </c>
      <c r="F39" s="4">
        <f>375+375+400+375</f>
        <v>1525</v>
      </c>
      <c r="G39" t="s">
        <v>48</v>
      </c>
      <c r="H39" t="s">
        <v>52</v>
      </c>
      <c r="I39" s="5">
        <v>45427</v>
      </c>
      <c r="J39" s="6" t="s">
        <v>53</v>
      </c>
      <c r="K39" s="2" t="s">
        <v>45</v>
      </c>
      <c r="L39" s="5">
        <v>45473</v>
      </c>
    </row>
    <row r="40" spans="1:12" x14ac:dyDescent="0.25">
      <c r="A40" s="2">
        <v>2024</v>
      </c>
      <c r="B40" s="3">
        <v>45383</v>
      </c>
      <c r="C40" s="3">
        <v>45473</v>
      </c>
      <c r="D40" t="s">
        <v>50</v>
      </c>
      <c r="E40" t="s">
        <v>51</v>
      </c>
      <c r="F40" s="4">
        <f>5600+375+375+375</f>
        <v>6725</v>
      </c>
      <c r="G40" t="s">
        <v>48</v>
      </c>
      <c r="H40" t="s">
        <v>52</v>
      </c>
      <c r="I40" s="5">
        <v>45434</v>
      </c>
      <c r="J40" s="6" t="s">
        <v>53</v>
      </c>
      <c r="K40" s="2" t="s">
        <v>45</v>
      </c>
      <c r="L40" s="5">
        <v>45473</v>
      </c>
    </row>
    <row r="41" spans="1:12" s="2" customFormat="1" x14ac:dyDescent="0.25">
      <c r="A41" s="2">
        <v>2024</v>
      </c>
      <c r="B41" s="3">
        <v>45383</v>
      </c>
      <c r="C41" s="3">
        <v>45473</v>
      </c>
      <c r="D41" s="2" t="s">
        <v>50</v>
      </c>
      <c r="E41" s="2" t="s">
        <v>51</v>
      </c>
      <c r="F41" s="4">
        <v>200</v>
      </c>
      <c r="G41" s="2" t="s">
        <v>48</v>
      </c>
      <c r="H41" s="2" t="s">
        <v>52</v>
      </c>
      <c r="I41" s="5">
        <v>45434</v>
      </c>
      <c r="J41" s="6" t="s">
        <v>53</v>
      </c>
      <c r="K41" s="2" t="s">
        <v>45</v>
      </c>
      <c r="L41" s="5">
        <v>45473</v>
      </c>
    </row>
    <row r="42" spans="1:12" s="2" customFormat="1" x14ac:dyDescent="0.25">
      <c r="A42" s="2">
        <v>2024</v>
      </c>
      <c r="B42" s="3">
        <v>45383</v>
      </c>
      <c r="C42" s="3">
        <v>45473</v>
      </c>
      <c r="D42" s="2" t="s">
        <v>50</v>
      </c>
      <c r="E42" s="2" t="s">
        <v>51</v>
      </c>
      <c r="F42" s="4">
        <f>200+1000</f>
        <v>1200</v>
      </c>
      <c r="G42" s="2" t="s">
        <v>48</v>
      </c>
      <c r="H42" s="2" t="s">
        <v>52</v>
      </c>
      <c r="I42" s="5">
        <v>45436</v>
      </c>
      <c r="J42" s="6" t="s">
        <v>53</v>
      </c>
      <c r="K42" s="2" t="s">
        <v>45</v>
      </c>
      <c r="L42" s="5">
        <v>45473</v>
      </c>
    </row>
    <row r="43" spans="1:12" s="2" customFormat="1" x14ac:dyDescent="0.25">
      <c r="A43" s="2">
        <v>2024</v>
      </c>
      <c r="B43" s="3">
        <v>45383</v>
      </c>
      <c r="C43" s="3">
        <v>45473</v>
      </c>
      <c r="D43" s="2" t="s">
        <v>50</v>
      </c>
      <c r="E43" s="2" t="s">
        <v>51</v>
      </c>
      <c r="F43" s="4">
        <f>9000+5600</f>
        <v>14600</v>
      </c>
      <c r="G43" s="2" t="s">
        <v>48</v>
      </c>
      <c r="H43" s="2" t="s">
        <v>52</v>
      </c>
      <c r="I43" s="5">
        <v>45439</v>
      </c>
      <c r="J43" s="6" t="s">
        <v>53</v>
      </c>
      <c r="K43" s="2" t="s">
        <v>45</v>
      </c>
      <c r="L43" s="5">
        <v>45473</v>
      </c>
    </row>
    <row r="44" spans="1:12" s="2" customFormat="1" x14ac:dyDescent="0.25">
      <c r="A44" s="2">
        <v>2024</v>
      </c>
      <c r="B44" s="3">
        <v>45383</v>
      </c>
      <c r="C44" s="3">
        <v>45473</v>
      </c>
      <c r="D44" s="2" t="s">
        <v>50</v>
      </c>
      <c r="E44" s="2" t="s">
        <v>51</v>
      </c>
      <c r="F44" s="4">
        <f>375+200+375+200+375</f>
        <v>1525</v>
      </c>
      <c r="G44" s="2" t="s">
        <v>48</v>
      </c>
      <c r="H44" s="2" t="s">
        <v>52</v>
      </c>
      <c r="I44" s="5">
        <v>45442</v>
      </c>
      <c r="J44" s="6" t="s">
        <v>53</v>
      </c>
      <c r="K44" s="2" t="s">
        <v>45</v>
      </c>
      <c r="L44" s="5">
        <v>45473</v>
      </c>
    </row>
    <row r="45" spans="1:12" s="2" customFormat="1" x14ac:dyDescent="0.25">
      <c r="A45" s="2">
        <v>2024</v>
      </c>
      <c r="B45" s="3">
        <v>45383</v>
      </c>
      <c r="C45" s="3">
        <v>45473</v>
      </c>
      <c r="D45" s="2" t="s">
        <v>50</v>
      </c>
      <c r="E45" s="2" t="s">
        <v>51</v>
      </c>
      <c r="F45" s="4">
        <f>200+4500+7207+4500</f>
        <v>16407</v>
      </c>
      <c r="G45" s="2" t="s">
        <v>48</v>
      </c>
      <c r="H45" s="2" t="s">
        <v>52</v>
      </c>
      <c r="I45" s="5">
        <v>45443</v>
      </c>
      <c r="J45" s="6" t="s">
        <v>53</v>
      </c>
      <c r="K45" s="2" t="s">
        <v>45</v>
      </c>
      <c r="L45" s="5">
        <v>45473</v>
      </c>
    </row>
    <row r="46" spans="1:12" x14ac:dyDescent="0.25">
      <c r="A46" s="2">
        <v>2024</v>
      </c>
      <c r="B46" s="3">
        <v>45383</v>
      </c>
      <c r="C46" s="3">
        <v>45473</v>
      </c>
      <c r="D46" t="s">
        <v>41</v>
      </c>
      <c r="E46" t="s">
        <v>42</v>
      </c>
      <c r="F46" s="4">
        <v>30000</v>
      </c>
      <c r="G46" t="s">
        <v>43</v>
      </c>
      <c r="H46" t="s">
        <v>44</v>
      </c>
      <c r="I46" s="5">
        <v>45464</v>
      </c>
      <c r="J46" s="6" t="s">
        <v>53</v>
      </c>
      <c r="K46" s="2" t="s">
        <v>45</v>
      </c>
      <c r="L46" s="5">
        <v>45473</v>
      </c>
    </row>
    <row r="47" spans="1:12" x14ac:dyDescent="0.25">
      <c r="A47" s="2">
        <v>2024</v>
      </c>
      <c r="B47" s="3">
        <v>45383</v>
      </c>
      <c r="C47" s="3">
        <v>45473</v>
      </c>
      <c r="D47" t="s">
        <v>41</v>
      </c>
      <c r="E47" t="s">
        <v>42</v>
      </c>
      <c r="F47" s="4">
        <v>103471</v>
      </c>
      <c r="G47" t="s">
        <v>43</v>
      </c>
      <c r="H47" t="s">
        <v>44</v>
      </c>
      <c r="I47" s="5">
        <v>45464</v>
      </c>
      <c r="J47" s="6" t="s">
        <v>53</v>
      </c>
      <c r="K47" s="2" t="s">
        <v>45</v>
      </c>
      <c r="L47" s="5">
        <v>45473</v>
      </c>
    </row>
    <row r="48" spans="1:12" s="2" customFormat="1" x14ac:dyDescent="0.25">
      <c r="A48" s="2">
        <v>2024</v>
      </c>
      <c r="B48" s="3">
        <v>45383</v>
      </c>
      <c r="C48" s="3">
        <v>45473</v>
      </c>
      <c r="D48" s="2" t="s">
        <v>41</v>
      </c>
      <c r="E48" s="2" t="s">
        <v>42</v>
      </c>
      <c r="F48" s="4">
        <v>270290</v>
      </c>
      <c r="G48" s="2" t="s">
        <v>43</v>
      </c>
      <c r="H48" s="2" t="s">
        <v>44</v>
      </c>
      <c r="I48" s="5">
        <v>45470</v>
      </c>
      <c r="J48" s="6" t="s">
        <v>53</v>
      </c>
      <c r="K48" s="2" t="s">
        <v>45</v>
      </c>
      <c r="L48" s="5">
        <v>45473</v>
      </c>
    </row>
    <row r="49" spans="1:12" s="2" customFormat="1" x14ac:dyDescent="0.25">
      <c r="A49" s="2">
        <v>2024</v>
      </c>
      <c r="B49" s="3">
        <v>45383</v>
      </c>
      <c r="C49" s="3">
        <v>45473</v>
      </c>
      <c r="D49" s="2" t="s">
        <v>41</v>
      </c>
      <c r="E49" s="2" t="s">
        <v>42</v>
      </c>
      <c r="F49" s="4">
        <v>15000</v>
      </c>
      <c r="G49" s="2" t="s">
        <v>43</v>
      </c>
      <c r="H49" s="2" t="s">
        <v>44</v>
      </c>
      <c r="I49" s="5">
        <v>45470</v>
      </c>
      <c r="J49" s="6" t="s">
        <v>53</v>
      </c>
      <c r="K49" s="2" t="s">
        <v>45</v>
      </c>
      <c r="L49" s="5">
        <v>45473</v>
      </c>
    </row>
    <row r="50" spans="1:12" x14ac:dyDescent="0.25">
      <c r="A50" s="2">
        <v>2024</v>
      </c>
      <c r="B50" s="3">
        <v>45383</v>
      </c>
      <c r="C50" s="3">
        <v>45473</v>
      </c>
      <c r="D50" t="s">
        <v>46</v>
      </c>
      <c r="E50" t="s">
        <v>47</v>
      </c>
      <c r="F50" s="4">
        <f>21.04+0.64+3.13</f>
        <v>24.81</v>
      </c>
      <c r="G50" t="s">
        <v>48</v>
      </c>
      <c r="H50" t="s">
        <v>49</v>
      </c>
      <c r="I50" s="5">
        <v>45445</v>
      </c>
      <c r="J50" s="6" t="s">
        <v>53</v>
      </c>
      <c r="K50" s="2" t="s">
        <v>45</v>
      </c>
      <c r="L50" s="5">
        <v>45473</v>
      </c>
    </row>
    <row r="51" spans="1:12" x14ac:dyDescent="0.25">
      <c r="A51" s="2">
        <v>2024</v>
      </c>
      <c r="B51" s="3">
        <v>45383</v>
      </c>
      <c r="C51" s="3">
        <v>45473</v>
      </c>
      <c r="D51" t="s">
        <v>50</v>
      </c>
      <c r="E51" t="s">
        <v>51</v>
      </c>
      <c r="F51" s="4">
        <f>250+250+125+2800</f>
        <v>3425</v>
      </c>
      <c r="G51" t="s">
        <v>48</v>
      </c>
      <c r="H51" t="s">
        <v>52</v>
      </c>
      <c r="I51" s="5">
        <v>45449</v>
      </c>
      <c r="J51" s="6" t="s">
        <v>53</v>
      </c>
      <c r="K51" s="2" t="s">
        <v>45</v>
      </c>
      <c r="L51" s="5">
        <v>45473</v>
      </c>
    </row>
    <row r="52" spans="1:12" x14ac:dyDescent="0.25">
      <c r="A52" s="2">
        <v>2024</v>
      </c>
      <c r="B52" s="3">
        <v>45383</v>
      </c>
      <c r="C52" s="3">
        <v>45473</v>
      </c>
      <c r="D52" t="s">
        <v>50</v>
      </c>
      <c r="E52" t="s">
        <v>51</v>
      </c>
      <c r="F52" s="4">
        <f>5000+2800+1200+5951+500</f>
        <v>15451</v>
      </c>
      <c r="G52" t="s">
        <v>48</v>
      </c>
      <c r="H52" t="s">
        <v>52</v>
      </c>
      <c r="I52" s="5">
        <v>45450</v>
      </c>
      <c r="J52" s="6" t="s">
        <v>53</v>
      </c>
      <c r="K52" s="2" t="s">
        <v>45</v>
      </c>
      <c r="L52" s="5">
        <v>45473</v>
      </c>
    </row>
    <row r="53" spans="1:12" s="2" customFormat="1" x14ac:dyDescent="0.25">
      <c r="A53" s="2">
        <v>2024</v>
      </c>
      <c r="B53" s="3">
        <v>45383</v>
      </c>
      <c r="C53" s="3">
        <v>45473</v>
      </c>
      <c r="D53" s="2" t="s">
        <v>50</v>
      </c>
      <c r="E53" s="2" t="s">
        <v>51</v>
      </c>
      <c r="F53" s="4">
        <f>500+500+500</f>
        <v>1500</v>
      </c>
      <c r="G53" s="2" t="s">
        <v>48</v>
      </c>
      <c r="H53" s="2" t="s">
        <v>52</v>
      </c>
      <c r="I53" s="5">
        <v>45450</v>
      </c>
      <c r="J53" s="6" t="s">
        <v>53</v>
      </c>
      <c r="K53" s="2" t="s">
        <v>45</v>
      </c>
      <c r="L53" s="5">
        <v>45473</v>
      </c>
    </row>
    <row r="54" spans="1:12" x14ac:dyDescent="0.25">
      <c r="A54" s="2">
        <v>2024</v>
      </c>
      <c r="B54" s="3">
        <v>45383</v>
      </c>
      <c r="C54" s="3">
        <v>45473</v>
      </c>
      <c r="D54" t="s">
        <v>50</v>
      </c>
      <c r="E54" t="s">
        <v>51</v>
      </c>
      <c r="F54" s="4">
        <f>5000+5000+5600+5600</f>
        <v>21200</v>
      </c>
      <c r="G54" t="s">
        <v>48</v>
      </c>
      <c r="H54" t="s">
        <v>52</v>
      </c>
      <c r="I54" s="5">
        <v>45453</v>
      </c>
      <c r="J54" s="6" t="s">
        <v>53</v>
      </c>
      <c r="K54" s="2" t="s">
        <v>45</v>
      </c>
      <c r="L54" s="5">
        <v>45473</v>
      </c>
    </row>
    <row r="55" spans="1:12" x14ac:dyDescent="0.25">
      <c r="A55" s="2">
        <v>2024</v>
      </c>
      <c r="B55" s="3">
        <v>45383</v>
      </c>
      <c r="C55" s="3">
        <v>45473</v>
      </c>
      <c r="D55" t="s">
        <v>50</v>
      </c>
      <c r="E55" t="s">
        <v>51</v>
      </c>
      <c r="F55" s="4">
        <f>250+375+250</f>
        <v>875</v>
      </c>
      <c r="G55" t="s">
        <v>48</v>
      </c>
      <c r="H55" t="s">
        <v>52</v>
      </c>
      <c r="I55" s="5">
        <v>45457</v>
      </c>
      <c r="J55" s="6" t="s">
        <v>53</v>
      </c>
      <c r="K55" s="2" t="s">
        <v>45</v>
      </c>
      <c r="L55" s="5">
        <v>45473</v>
      </c>
    </row>
    <row r="56" spans="1:12" s="2" customFormat="1" x14ac:dyDescent="0.25">
      <c r="A56" s="2">
        <v>2024</v>
      </c>
      <c r="B56" s="3">
        <v>45383</v>
      </c>
      <c r="C56" s="3">
        <v>45473</v>
      </c>
      <c r="D56" s="2" t="s">
        <v>50</v>
      </c>
      <c r="E56" s="2" t="s">
        <v>51</v>
      </c>
      <c r="F56" s="4">
        <f>250+375</f>
        <v>625</v>
      </c>
      <c r="G56" s="2" t="s">
        <v>48</v>
      </c>
      <c r="H56" s="2" t="s">
        <v>52</v>
      </c>
      <c r="I56" s="5">
        <v>45457</v>
      </c>
      <c r="J56" s="6" t="s">
        <v>53</v>
      </c>
      <c r="K56" s="2" t="s">
        <v>45</v>
      </c>
      <c r="L56" s="5">
        <v>45473</v>
      </c>
    </row>
    <row r="57" spans="1:12" x14ac:dyDescent="0.25">
      <c r="A57" s="2">
        <v>2024</v>
      </c>
      <c r="B57" s="3">
        <v>45383</v>
      </c>
      <c r="C57" s="3">
        <v>45473</v>
      </c>
      <c r="D57" t="s">
        <v>50</v>
      </c>
      <c r="E57" t="s">
        <v>51</v>
      </c>
      <c r="F57" s="4">
        <f>4500+5000+1200+2000+1200+1000+2800+6900+6900</f>
        <v>31500</v>
      </c>
      <c r="G57" t="s">
        <v>48</v>
      </c>
      <c r="H57" t="s">
        <v>52</v>
      </c>
      <c r="I57" s="5">
        <v>45464</v>
      </c>
      <c r="J57" s="6" t="s">
        <v>53</v>
      </c>
      <c r="K57" s="2" t="s">
        <v>45</v>
      </c>
      <c r="L57" s="5">
        <v>45473</v>
      </c>
    </row>
    <row r="58" spans="1:12" x14ac:dyDescent="0.25">
      <c r="A58" s="2">
        <v>2024</v>
      </c>
      <c r="B58" s="3">
        <v>45383</v>
      </c>
      <c r="C58" s="3">
        <v>45473</v>
      </c>
      <c r="D58" t="s">
        <v>50</v>
      </c>
      <c r="E58" t="s">
        <v>51</v>
      </c>
      <c r="F58" s="4">
        <v>500</v>
      </c>
      <c r="G58" t="s">
        <v>48</v>
      </c>
      <c r="H58" t="s">
        <v>52</v>
      </c>
      <c r="I58" s="5">
        <v>45468</v>
      </c>
      <c r="J58" s="6" t="s">
        <v>53</v>
      </c>
      <c r="K58" s="2" t="s">
        <v>45</v>
      </c>
      <c r="L58" s="5">
        <v>45473</v>
      </c>
    </row>
    <row r="59" spans="1:12" x14ac:dyDescent="0.25">
      <c r="A59" s="2">
        <v>2024</v>
      </c>
      <c r="B59" s="3">
        <v>45383</v>
      </c>
      <c r="C59" s="3">
        <v>45473</v>
      </c>
      <c r="D59" t="s">
        <v>50</v>
      </c>
      <c r="E59" t="s">
        <v>51</v>
      </c>
      <c r="F59" s="4">
        <f>1800+600</f>
        <v>2400</v>
      </c>
      <c r="G59" t="s">
        <v>48</v>
      </c>
      <c r="H59" t="s">
        <v>52</v>
      </c>
      <c r="I59" s="5">
        <v>45469</v>
      </c>
      <c r="J59" s="6" t="s">
        <v>53</v>
      </c>
      <c r="K59" s="2" t="s">
        <v>45</v>
      </c>
      <c r="L59" s="5">
        <v>45473</v>
      </c>
    </row>
    <row r="60" spans="1:12" x14ac:dyDescent="0.25">
      <c r="A60" s="2">
        <v>2024</v>
      </c>
      <c r="B60" s="3">
        <v>45383</v>
      </c>
      <c r="C60" s="3">
        <v>45473</v>
      </c>
      <c r="D60" t="s">
        <v>50</v>
      </c>
      <c r="E60" t="s">
        <v>51</v>
      </c>
      <c r="F60" s="4">
        <v>600</v>
      </c>
      <c r="G60" t="s">
        <v>48</v>
      </c>
      <c r="H60" t="s">
        <v>52</v>
      </c>
      <c r="I60" s="5">
        <v>45473</v>
      </c>
      <c r="J60" s="6" t="s">
        <v>53</v>
      </c>
      <c r="K60" t="s">
        <v>45</v>
      </c>
      <c r="L60" s="5">
        <v>45473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2024-05-17T16:12:02Z</dcterms:created>
  <dcterms:modified xsi:type="dcterms:W3CDTF">2024-08-15T03:43:24Z</dcterms:modified>
</cp:coreProperties>
</file>