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CATCAM\Desktop\"/>
    </mc:Choice>
  </mc:AlternateContent>
  <bookViews>
    <workbookView xWindow="0" yWindow="0" windowWidth="20490" windowHeight="7050" firstSheet="2" activeTab="3"/>
  </bookViews>
  <sheets>
    <sheet name="FORMULAS (2)" sheetId="5" state="hidden" r:id="rId1"/>
    <sheet name="FORMULAS" sheetId="4" state="hidden" r:id="rId2"/>
    <sheet name="FORMATO INFORME ANUAL PDP" sheetId="1" r:id="rId3"/>
    <sheet name="INFORME DETALLADO" sheetId="2" r:id="rId4"/>
    <sheet name="ACTIVIDADES EN MATERIA DE P" sheetId="8" r:id="rId5"/>
    <sheet name="CATÁLOGO DE ACCIONES" sheetId="7" r:id="rId6"/>
  </sheets>
  <externalReferences>
    <externalReference r:id="rId7"/>
  </externalReferences>
  <definedNames>
    <definedName name="_xlnm._FilterDatabase" localSheetId="1" hidden="1">FORMULAS!$A$1:$E$136</definedName>
    <definedName name="_xlnm._FilterDatabase" localSheetId="0" hidden="1">'FORMULAS (2)'!$A$2:$I$61</definedName>
    <definedName name="Autoridades_Administrativas_y_Jurisdiccionales_en_Materia_Laboral">'FORMULAS (2)'!$G$3</definedName>
    <definedName name="Fideicomisos_y_Fondos_Públicos">'FORMULAS (2)'!$F$3:$F$5</definedName>
    <definedName name="Instituciones_de_Educación_Superior_Públicas_Dotadas_de_Autonomía">'FORMULAS (2)'!$H$3:$H$5</definedName>
    <definedName name="Municipios">'FORMULAS (2)'!$D$3:$D$57</definedName>
    <definedName name="Órganos_Autónomos">'FORMULAS (2)'!$E$3:$E$8</definedName>
    <definedName name="Partidos_Políticos">'FORMULAS (2)'!$I$3:$I$9</definedName>
    <definedName name="Poder_Ejecutivo">'FORMULAS (2)'!$A$3:$A$61</definedName>
    <definedName name="Poder_Judicial">'FORMULAS (2)'!$C$3</definedName>
    <definedName name="Poder_Legislativo">'FORMULAS (2)'!$B$3:$B$4</definedName>
    <definedName name="TIPO">'FORMULAS (2)'!$K$3:$K$11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7" l="1"/>
  <c r="K4" i="8"/>
  <c r="E6" i="2"/>
  <c r="C11" i="1" l="1"/>
  <c r="A17" i="8"/>
  <c r="D11" i="1"/>
  <c r="E11" i="1"/>
  <c r="F11" i="1"/>
  <c r="G11" i="1"/>
  <c r="H11" i="1"/>
  <c r="I11" i="1"/>
  <c r="J11" i="1"/>
  <c r="K11" i="1"/>
  <c r="L11" i="1"/>
  <c r="H12" i="2"/>
  <c r="I12" i="2"/>
  <c r="G12" i="2"/>
  <c r="E9" i="1" l="1"/>
  <c r="K9" i="1"/>
  <c r="I9" i="1"/>
  <c r="G9" i="1"/>
  <c r="C9" i="1"/>
  <c r="N12" i="2"/>
  <c r="J25" i="1" l="1"/>
  <c r="O12" i="2"/>
  <c r="M12" i="2"/>
  <c r="L12" i="2"/>
  <c r="J12" i="2" l="1"/>
  <c r="E12" i="2"/>
  <c r="D12" i="2"/>
  <c r="C12" i="2"/>
  <c r="AA11" i="2" l="1"/>
  <c r="Z11" i="2"/>
  <c r="Y11" i="2"/>
  <c r="X11" i="2"/>
  <c r="W11" i="2"/>
  <c r="V11" i="2"/>
  <c r="U11" i="2"/>
  <c r="T11" i="2"/>
  <c r="S11" i="2"/>
  <c r="R11" i="2"/>
  <c r="Q11" i="2"/>
  <c r="P11" i="2"/>
  <c r="AA10" i="2"/>
  <c r="Z10" i="2"/>
  <c r="Y10" i="2"/>
  <c r="X10" i="2"/>
  <c r="W10" i="2"/>
  <c r="V10" i="2"/>
  <c r="U10" i="2"/>
  <c r="T10" i="2"/>
  <c r="S10" i="2"/>
  <c r="R10" i="2"/>
  <c r="Q10" i="2"/>
  <c r="P10" i="2"/>
  <c r="AA6" i="2"/>
</calcChain>
</file>

<file path=xl/sharedStrings.xml><?xml version="1.0" encoding="utf-8"?>
<sst xmlns="http://schemas.openxmlformats.org/spreadsheetml/2006/main" count="426" uniqueCount="351">
  <si>
    <t>Acceso</t>
  </si>
  <si>
    <t>Rectificación</t>
  </si>
  <si>
    <t>Cancelación</t>
  </si>
  <si>
    <t>Oposición</t>
  </si>
  <si>
    <t>Portabilidad</t>
  </si>
  <si>
    <t>Físico</t>
  </si>
  <si>
    <t>Electrónico</t>
  </si>
  <si>
    <t>Folio de la solicitud</t>
  </si>
  <si>
    <t>Medida especial de presentación de la solicitud</t>
  </si>
  <si>
    <t>Fecha de Recepción de la solicitud</t>
  </si>
  <si>
    <t>Avisos de privacidad</t>
  </si>
  <si>
    <t>Simplificado</t>
  </si>
  <si>
    <t xml:space="preserve">Integral </t>
  </si>
  <si>
    <t>Integral</t>
  </si>
  <si>
    <t>LISTADO DE SUJETOS OBLIGADOS</t>
  </si>
  <si>
    <t>DERECHOS ARCOP</t>
  </si>
  <si>
    <t>TITULAR</t>
  </si>
  <si>
    <t>Hombre</t>
  </si>
  <si>
    <t>Mujer</t>
  </si>
  <si>
    <t>DÍA</t>
  </si>
  <si>
    <t>MES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</si>
  <si>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</si>
  <si>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</si>
  <si>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</si>
  <si>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</si>
  <si>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</si>
  <si>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</si>
  <si>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</si>
  <si>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</si>
  <si>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</si>
  <si>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</si>
  <si>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</si>
  <si>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</si>
  <si>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</si>
  <si>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Día</t>
  </si>
  <si>
    <t>Mes</t>
  </si>
  <si>
    <t>Año</t>
  </si>
  <si>
    <t>Secretaría de la Contraloría</t>
  </si>
  <si>
    <t>Secretaría de Desarrollo Económico</t>
  </si>
  <si>
    <t>Secretaría de Salud</t>
  </si>
  <si>
    <t>Secretaría de Educación</t>
  </si>
  <si>
    <t>Secretaría de Turismo</t>
  </si>
  <si>
    <t>Instituto de Seguridad y Servicios Sociales de los Trabajadores del Estado de Campeche</t>
  </si>
  <si>
    <t>Instituto Estatal de la Educación para los Adultos</t>
  </si>
  <si>
    <t>Instituto Estatal para el Fomento de las Actividades Artesanales en Campeche</t>
  </si>
  <si>
    <t>Sistema para el Desarrollo Integral de la Familia del Estado de Campeche</t>
  </si>
  <si>
    <t>Promotora de Eventos Artísticos, Culturales y de Convenciones del Estado de Campeche</t>
  </si>
  <si>
    <t>Comisión de Agua Potable y Alcantarillado del Estado de Campeche</t>
  </si>
  <si>
    <t>Sistema de Televisión y Radio de Campeche</t>
  </si>
  <si>
    <t>Instituto de Servicios Descentralizados de Salud Pública del Estado de Campeche</t>
  </si>
  <si>
    <t>Colegio de Bachilleres del Estado de Campeche</t>
  </si>
  <si>
    <t>Instituto de Capacitación para el Trabajo del Estado de Campeche</t>
  </si>
  <si>
    <t>Hospital Psiquiátrico de Campeche</t>
  </si>
  <si>
    <t xml:space="preserve">Comisión Estatal de Desarrollo de Suelo y Vivienda </t>
  </si>
  <si>
    <t>Universidad Autónoma de Campeche</t>
  </si>
  <si>
    <t>Instituto de la Infraestructura Física Educativa del Estado de Campeche</t>
  </si>
  <si>
    <t>Instituto de la Juventud del Estado de Campeche</t>
  </si>
  <si>
    <t>Instituto de Información Estadística, Geográfica y Catastral del Estado de Campeche</t>
  </si>
  <si>
    <t>Instituto Campechano</t>
  </si>
  <si>
    <t>Universidad Tecnológica de Campeche</t>
  </si>
  <si>
    <t>Instituto Tecnológico Superior de Calkiní</t>
  </si>
  <si>
    <t>Universidad Autónoma del Carmen</t>
  </si>
  <si>
    <t>Instituto Tecnológico Superior de Escárcega</t>
  </si>
  <si>
    <t>Fundación Pablo García</t>
  </si>
  <si>
    <t>Fondo Campeche</t>
  </si>
  <si>
    <t>Administración Portuaria Integral de Campeche, S.A de C.V</t>
  </si>
  <si>
    <t>Congreso del Estado de Campeche</t>
  </si>
  <si>
    <t>Auditoría Superior del Estado de Campeche</t>
  </si>
  <si>
    <t>Comisión de Derechos Humanos del Estado de Campeche</t>
  </si>
  <si>
    <t>Instituto Electoral del Estado de Campeche</t>
  </si>
  <si>
    <t>Comisión de Transparencia y Acceso a la Información Pública del Estado de Campeche</t>
  </si>
  <si>
    <t>Tribunal Superior de Justicia del Estado de Campeche</t>
  </si>
  <si>
    <t>Sistema Municipal para el Desarrollo Integral de la Familia de Campeche</t>
  </si>
  <si>
    <t xml:space="preserve">Sistema Municipal de Agua Potable y Alcantarillado de Campeche </t>
  </si>
  <si>
    <t>Sistema Municipal para el Desarrollo Integral de la Familia de Candelaria</t>
  </si>
  <si>
    <t>Sistema Municipal para el Desarrollo Integral de la Familia de Champotón</t>
  </si>
  <si>
    <t>Sistema Municipal para el Desarrollo Integral de la Familia de Hopelchén</t>
  </si>
  <si>
    <t>Sistema Municipal para el Desarrollo Integral de la Familia de Calkiní</t>
  </si>
  <si>
    <t>Sistema Municipal para el Desarrollo Integral de la Familia de Tenabo</t>
  </si>
  <si>
    <t>Sistema Municipal para el Desarrollo Integral de la Familia de Hecelchakán</t>
  </si>
  <si>
    <t>Sistema Municipal para el Desarrollo Integral de la Familia de Palizada</t>
  </si>
  <si>
    <t>Sistema Municipal para el Desarrollo Integral de la Familia de Carmen</t>
  </si>
  <si>
    <t>Sistema Municipal de Agua Potable y Alcantarillado de Carmen</t>
  </si>
  <si>
    <t>Instituto Municipal de la Mujer de Carmen</t>
  </si>
  <si>
    <t>Instituto Municipal de Vivienda de Carmen</t>
  </si>
  <si>
    <t>Instituto Municipal de Planeación de Carmen</t>
  </si>
  <si>
    <t>Sistema Municipal para el Desarrollo Integral de la Familia de Escárcega</t>
  </si>
  <si>
    <t>Sistema Municipal de Agua Potable y Alcantarillado de Escárcega</t>
  </si>
  <si>
    <t>Sistema Municipal para el Desarrollo Integral de la Familia de Calakmul</t>
  </si>
  <si>
    <t>Junta Municipal de Felipe Carrillo Puerto del Municipio de Champotón</t>
  </si>
  <si>
    <t>Instituto Tecnológico Superior de Champotón</t>
  </si>
  <si>
    <t>Instituto del Deporte y de la Juventud de Carmen</t>
  </si>
  <si>
    <t>Instituto de Acceso a la Justicia del Estado de Campeche</t>
  </si>
  <si>
    <t>Universidad Tecnológica de Candelaria</t>
  </si>
  <si>
    <t>Tribunal Electoral del Estado de Campeche</t>
  </si>
  <si>
    <t>Instituto Tecnológico de Educación Superior de Hopelchén</t>
  </si>
  <si>
    <t>Universidad Tecnológica de Calakmul</t>
  </si>
  <si>
    <t>Secretaría de Protección Civil</t>
  </si>
  <si>
    <t>Movimiento Ciudadano</t>
  </si>
  <si>
    <t>Morena</t>
  </si>
  <si>
    <t>Sindicato Único de Trabajadores del Colegio de Bachilleres del Estado de Campeche</t>
  </si>
  <si>
    <t>Sindicato Único de Trabajadores del Colegio de Estudios Científicos y Tecnológicos del Estado de Campeche</t>
  </si>
  <si>
    <t>Sindicato Único del Personal Académico, Administrativo Manual  y Apoyo del Colegio de Estudios Científicos y Tecnológicos del Estado de Campeche</t>
  </si>
  <si>
    <t>Sindicato Único de Trabajadores de la Universidad Tecnológica de Campeche</t>
  </si>
  <si>
    <t>Sindicato Único de Personal Docente del Colegio de Educación Profesional y Técnica del Estado de Campeche</t>
  </si>
  <si>
    <t>Sindicato Único de Personal Académico de la Universidad Autónoma de Campeche.</t>
  </si>
  <si>
    <t>Sindicato Único de Trabajadores Administrativos, de Intendencia y Similares de la Universidad Autónoma de Campeche.</t>
  </si>
  <si>
    <t>Sindicato Único de Trabajadores Académicos, Administrativos y Manuales del Instituto Campechano</t>
  </si>
  <si>
    <t>Sindicato Único de Trabajadores de la Universidad Autónoma del Carmen.</t>
  </si>
  <si>
    <t xml:space="preserve">Sindicato Único de Trabajadores al Servicio de los Poderes, Municipios, e Instituciones Descentralizadas del Estado de Campeche </t>
  </si>
  <si>
    <t xml:space="preserve">Sindicato Único de Trabajadores al Servicio del Gobierno Municipal </t>
  </si>
  <si>
    <t>Comisión de Conciliación y Arbitraje Médico del Estado de Campeche</t>
  </si>
  <si>
    <t>Tribunal de Justicia Administrativa del Estado de Campeche</t>
  </si>
  <si>
    <t>Fiscalía Especializada en Combate a la Corrupción del Estado de Campeche</t>
  </si>
  <si>
    <t>Fondo Estatal de Fomento Industrial del Estado de Campeche</t>
  </si>
  <si>
    <t xml:space="preserve">Sindicato Único de Trabajadores del Gobierno del Estado al Servicio de la Educación </t>
  </si>
  <si>
    <t>Sindicato Único de Trabajadores de Base del H. Ayuntamiento, Juntas y Comisarias Municipales del Municipio del Carmen</t>
  </si>
  <si>
    <t>Titular que ejerce su derecho ARCO-P</t>
  </si>
  <si>
    <t>Derecho *ARCO-P ejercido</t>
  </si>
  <si>
    <t>FECHA</t>
  </si>
  <si>
    <t>F</t>
  </si>
  <si>
    <t>E</t>
  </si>
  <si>
    <t>PNT</t>
  </si>
  <si>
    <t>Titular</t>
  </si>
  <si>
    <t>Persona fallecida o declarada ausente</t>
  </si>
  <si>
    <t>Representante legal</t>
  </si>
  <si>
    <t>Menor de edad</t>
  </si>
  <si>
    <t>P</t>
  </si>
  <si>
    <t>Lengua indigena</t>
  </si>
  <si>
    <t>Braile</t>
  </si>
  <si>
    <t>Ninguna</t>
  </si>
  <si>
    <t>NIN</t>
  </si>
  <si>
    <t>BRA</t>
  </si>
  <si>
    <t>IND</t>
  </si>
  <si>
    <t>No.</t>
  </si>
  <si>
    <t>FORMATO 1</t>
  </si>
  <si>
    <t>FORMATO 2</t>
  </si>
  <si>
    <t>FORMATO 3</t>
  </si>
  <si>
    <t>EXT</t>
  </si>
  <si>
    <t>Instituto del Deporte del Estado de Campeche</t>
  </si>
  <si>
    <t>Instituto de Desarrollo y Formación Social del Estado de Campeche</t>
  </si>
  <si>
    <t>Instituto de la Mujer del Estado Campeche</t>
  </si>
  <si>
    <t>Colegio de Educación Profesional Técnica del Estado de Campeche</t>
  </si>
  <si>
    <t>Consejo Estatal de Investigación Científica y Desarrollo Tecnológico</t>
  </si>
  <si>
    <t>Colegio de Estudios Científicos y Tecnológicos del Estado de Campeche</t>
  </si>
  <si>
    <t>Promotora para la Conservación y Desarrollo Sustentable del Estado de Campeche</t>
  </si>
  <si>
    <t>Fideicomiso de Inversión del Impuesto del 2% sobre Nóminas del Estado de Campeche</t>
  </si>
  <si>
    <t>Lengua extranjera</t>
  </si>
  <si>
    <t>CONCENTRADO</t>
  </si>
  <si>
    <t>No competencia</t>
  </si>
  <si>
    <t>Reconducidas</t>
  </si>
  <si>
    <t>Desechadas por no haberse desahogado la prevención</t>
  </si>
  <si>
    <t>Orientadas a trámite o procedimiento específico</t>
  </si>
  <si>
    <t>Inexistencia de los datos personales</t>
  </si>
  <si>
    <t>DETALLADO</t>
  </si>
  <si>
    <t>TIPO DE RESPONSABLE</t>
  </si>
  <si>
    <t>TIPO DE SUJETO</t>
  </si>
  <si>
    <t>Poder Ejecutivo</t>
  </si>
  <si>
    <t>Poder Legislativo</t>
  </si>
  <si>
    <t>Poder Judicial</t>
  </si>
  <si>
    <t>Municipios</t>
  </si>
  <si>
    <t>Órganos Autónomos</t>
  </si>
  <si>
    <t>Fideicomisos y Fondos Públicos</t>
  </si>
  <si>
    <t>Autoridades Administrativas y Jurisdiccionales en Materia Laboral</t>
  </si>
  <si>
    <t>Iinstituciones de Educación Superior Públicas Dotadas de Autonomía</t>
  </si>
  <si>
    <t>Partidos Políticos</t>
  </si>
  <si>
    <t>Instituciones de Educación Superior Públicas Dotadas de Autonomía</t>
  </si>
  <si>
    <t>Partidos_Políticos</t>
  </si>
  <si>
    <t>Mecanismo de Recepción</t>
  </si>
  <si>
    <t>Fecha de respuesta a la solicitud ARCO-P</t>
  </si>
  <si>
    <t>Fecha de aprobacion por el Comité de Transparencia</t>
  </si>
  <si>
    <t>Poder_Ejecutivo</t>
  </si>
  <si>
    <t>Poder_Legislativo</t>
  </si>
  <si>
    <t>Poder_Judicial</t>
  </si>
  <si>
    <t>Órganos_Autónomos</t>
  </si>
  <si>
    <t>Fideicomisos_y_Fondos_Públicos</t>
  </si>
  <si>
    <t>Autoridades_Administrativas_y_Jurisdiccionales_en_Materia_Laboral</t>
  </si>
  <si>
    <t>RESPUESTA</t>
  </si>
  <si>
    <t>Sí</t>
  </si>
  <si>
    <t>No</t>
  </si>
  <si>
    <t>Solicitudes pendientes de respuesta</t>
  </si>
  <si>
    <t>* Art. 13 de los Criterios Generales para la Implementación de Medidas Compensatorias en el Sector Público del Orden Federal, Estatal y Municipal</t>
  </si>
  <si>
    <t>Afirmativo</t>
  </si>
  <si>
    <t>Negativo</t>
  </si>
  <si>
    <t>AFIR</t>
  </si>
  <si>
    <t>NEG</t>
  </si>
  <si>
    <t>Resultado del Ejercicio del Derecho ARCO-P</t>
  </si>
  <si>
    <t>RESPUESTA DEL EJERCICIO</t>
  </si>
  <si>
    <t>Total de Solicitudes Prevenidas</t>
  </si>
  <si>
    <t>Secretaría Ejecutiva del Sistema Anticorrupción del Estado de Campeche</t>
  </si>
  <si>
    <t>Instituciones_de_Educación_Superior_Públicas_Dotadas_de_Autonomía</t>
  </si>
  <si>
    <t>Centro de Conciliación Laboral del Estado de Campeche</t>
  </si>
  <si>
    <t>Partido Encuentro Solidario (PES)</t>
  </si>
  <si>
    <t>Redes Sociales Progresistas (RSP)</t>
  </si>
  <si>
    <t>Fuerza Social por México (FSM)</t>
  </si>
  <si>
    <r>
      <t xml:space="preserve">Atendidas dentro de los 20 días </t>
    </r>
    <r>
      <rPr>
        <b/>
        <u/>
        <sz val="9"/>
        <color theme="1"/>
        <rFont val="Arial"/>
        <family val="2"/>
      </rPr>
      <t xml:space="preserve">sin </t>
    </r>
    <r>
      <rPr>
        <b/>
        <sz val="9"/>
        <color theme="1"/>
        <rFont val="Arial"/>
        <family val="2"/>
      </rPr>
      <t>costo de recuperación</t>
    </r>
  </si>
  <si>
    <r>
      <t xml:space="preserve">Atendidas dentro de los 20 días </t>
    </r>
    <r>
      <rPr>
        <b/>
        <u/>
        <sz val="9"/>
        <color theme="1"/>
        <rFont val="Arial"/>
        <family val="2"/>
      </rPr>
      <t>con</t>
    </r>
    <r>
      <rPr>
        <b/>
        <sz val="9"/>
        <color theme="1"/>
        <rFont val="Arial"/>
        <family val="2"/>
      </rPr>
      <t xml:space="preserve"> costo de recuperación</t>
    </r>
  </si>
  <si>
    <r>
      <t xml:space="preserve">Atendidas con prórroga de tiempo </t>
    </r>
    <r>
      <rPr>
        <b/>
        <u/>
        <sz val="9"/>
        <color theme="1"/>
        <rFont val="Arial"/>
        <family val="2"/>
      </rPr>
      <t>sin</t>
    </r>
    <r>
      <rPr>
        <b/>
        <sz val="9"/>
        <color theme="1"/>
        <rFont val="Arial"/>
        <family val="2"/>
      </rPr>
      <t xml:space="preserve"> costo de recuperación</t>
    </r>
  </si>
  <si>
    <r>
      <t xml:space="preserve">Atendidas con prórroga de tiempo </t>
    </r>
    <r>
      <rPr>
        <b/>
        <u/>
        <sz val="9"/>
        <color theme="1"/>
        <rFont val="Arial"/>
        <family val="2"/>
      </rPr>
      <t>con</t>
    </r>
    <r>
      <rPr>
        <b/>
        <sz val="9"/>
        <color theme="1"/>
        <rFont val="Arial"/>
        <family val="2"/>
      </rPr>
      <t xml:space="preserve"> costo de recuperación</t>
    </r>
  </si>
  <si>
    <t>Tipo de atención o respuesta proporcionada</t>
  </si>
  <si>
    <t>FORMATO 4</t>
  </si>
  <si>
    <t>Indicar si el responsable cuenta con lo siguiente:</t>
  </si>
  <si>
    <t>Indicar si el responsable cuenta con  lo siguiente:</t>
  </si>
  <si>
    <t>Acciones</t>
  </si>
  <si>
    <t>Definición de las funciones y obligaciones del personal involucrado en el tratamiento de datos personales</t>
  </si>
  <si>
    <t>Elaboración de un inventario de datos personales</t>
  </si>
  <si>
    <t>Realización de análisis de brecha, comparando las medidas de seguridad existentes</t>
  </si>
  <si>
    <t>Elaboración de un sistema de tratamiento de datos personales</t>
  </si>
  <si>
    <t>Realización de análisis de riesgos de los datos personales</t>
  </si>
  <si>
    <t>Elaboración de un Plan de Trabajo para la implementación de medidas de seguridad</t>
  </si>
  <si>
    <t>Monitoreo y revisión de las medidas implementadas</t>
  </si>
  <si>
    <t>Diseño y aplicación de diferentes niveles de capacitacion del personal</t>
  </si>
  <si>
    <t>Otras acciones</t>
  </si>
  <si>
    <t>Nombre del Responsable</t>
  </si>
  <si>
    <t>Nombre, cargo y firma de quien lo elaboró</t>
  </si>
  <si>
    <t>Tiempo de respuesta (días hábiles) **</t>
  </si>
  <si>
    <t>** NOTA: Si la solicitud se responde el mismo día de su recepción el tiempo de respuesta equivale a 1 (un) día hábil.</t>
  </si>
  <si>
    <t>No. consecutivo</t>
  </si>
  <si>
    <t>Acciones y Procedimientos</t>
  </si>
  <si>
    <t>En caso de responder sí indicar cuántos y cuáles son:</t>
  </si>
  <si>
    <t>Nombre al Oficial</t>
  </si>
  <si>
    <t>Implementación de políticas internas para la gestión y tratamiento de los datos personales **</t>
  </si>
  <si>
    <t>Elaboración de un aviso de privacidad para informar el propósito del tratamiento de los datos personales **</t>
  </si>
  <si>
    <t>01/01/2022 31/12/2022</t>
  </si>
  <si>
    <t>A1.-</t>
  </si>
  <si>
    <t>C1.- Periodo que se informa</t>
  </si>
  <si>
    <t>B1.-</t>
  </si>
  <si>
    <t>D1.-</t>
  </si>
  <si>
    <t>F1.- Total de solicitudes recibidas ARCO-P</t>
  </si>
  <si>
    <t>a)</t>
  </si>
  <si>
    <t>i)</t>
  </si>
  <si>
    <t>d)</t>
  </si>
  <si>
    <t>b)</t>
  </si>
  <si>
    <t>c)</t>
  </si>
  <si>
    <t>e)</t>
  </si>
  <si>
    <t>f)</t>
  </si>
  <si>
    <t>g)</t>
  </si>
  <si>
    <t>h)</t>
  </si>
  <si>
    <t>j)</t>
  </si>
  <si>
    <t>k)</t>
  </si>
  <si>
    <t>E1.-</t>
  </si>
  <si>
    <t>Número de solicitudes recibidas según tipo de Derecho</t>
  </si>
  <si>
    <t>*SI EL RESPONSABLE ATENDIÓ SOLICITUDES DE EJERCICIO DE DERECHOS ARCO-P, DEBERÁ REQUISITAR ESTE FORMATO:</t>
  </si>
  <si>
    <t>A2.- Nombre del Responsable</t>
  </si>
  <si>
    <t>B2.- Periodo que se informa</t>
  </si>
  <si>
    <t>1.-</t>
  </si>
  <si>
    <t>2.-</t>
  </si>
  <si>
    <t>3.-</t>
  </si>
  <si>
    <t>4.-</t>
  </si>
  <si>
    <t>5.-</t>
  </si>
  <si>
    <t>6.-</t>
  </si>
  <si>
    <t>7.- Tiempo promedio de respuesta a las solicitudes</t>
  </si>
  <si>
    <t>Hipervínculo al documento de seguridad (Versión Pública)</t>
  </si>
  <si>
    <t>Hipervínculo al documento de la Normatividad Interna</t>
  </si>
  <si>
    <t>Hipervínculo al documento al Instrumento Jurídico</t>
  </si>
  <si>
    <t>A3.- Nombre del Responsable</t>
  </si>
  <si>
    <t>a).- No. consecutivo</t>
  </si>
  <si>
    <t>b).- Nombre del sistema de datos</t>
  </si>
  <si>
    <t>c).- Modalidad</t>
  </si>
  <si>
    <t>d).- Medio de difusión</t>
  </si>
  <si>
    <t>e).- Hipervínculo al documento</t>
  </si>
  <si>
    <t>f).- Total de avisos de privacidad</t>
  </si>
  <si>
    <t>C3.- Documento de seguridad</t>
  </si>
  <si>
    <t>D3.- Oficial de Datos Personales</t>
  </si>
  <si>
    <t>E3.- Políticas internas (normatividad interna) para la Protección de Datos Personales</t>
  </si>
  <si>
    <t>F3.- Contrato o Instrumento jurídico que formaliza la relación Responsable-Encargado</t>
  </si>
  <si>
    <r>
      <t xml:space="preserve">En caso de responder </t>
    </r>
    <r>
      <rPr>
        <b/>
        <sz val="8"/>
        <color theme="1"/>
        <rFont val="Arial"/>
        <family val="2"/>
      </rPr>
      <t>sí</t>
    </r>
    <r>
      <rPr>
        <sz val="7"/>
        <color theme="1"/>
        <rFont val="Arial"/>
        <family val="2"/>
      </rPr>
      <t>, proporcionar:</t>
    </r>
  </si>
  <si>
    <r>
      <t xml:space="preserve">En caso de responder </t>
    </r>
    <r>
      <rPr>
        <b/>
        <sz val="8"/>
        <color theme="1"/>
        <rFont val="Arial"/>
        <family val="2"/>
      </rPr>
      <t>sí</t>
    </r>
    <r>
      <rPr>
        <sz val="7"/>
        <color theme="1"/>
        <rFont val="Arial"/>
        <family val="2"/>
      </rPr>
      <t>, indicar:</t>
    </r>
  </si>
  <si>
    <r>
      <t xml:space="preserve">En caso de responder </t>
    </r>
    <r>
      <rPr>
        <b/>
        <sz val="8"/>
        <color theme="1"/>
        <rFont val="Arial"/>
        <family val="2"/>
      </rPr>
      <t>sí,</t>
    </r>
    <r>
      <rPr>
        <sz val="7"/>
        <color theme="1"/>
        <rFont val="Arial"/>
        <family val="2"/>
      </rPr>
      <t xml:space="preserve"> indicar en que consisten:</t>
    </r>
  </si>
  <si>
    <t xml:space="preserve">ACTIVIDADES </t>
  </si>
  <si>
    <t>CD2.-</t>
  </si>
  <si>
    <t>D2.-</t>
  </si>
  <si>
    <t>G3.- Medidas Compensatorias *</t>
  </si>
  <si>
    <r>
      <rPr>
        <b/>
        <sz val="9"/>
        <color theme="1"/>
        <rFont val="Arial"/>
        <family val="2"/>
      </rPr>
      <t>H3.-</t>
    </r>
    <r>
      <rPr>
        <sz val="9"/>
        <color theme="1"/>
        <rFont val="Arial"/>
        <family val="2"/>
      </rPr>
      <t xml:space="preserve"> Nombre, cargo y firma de quien lo elaboró</t>
    </r>
  </si>
  <si>
    <t>ACCIONES</t>
  </si>
  <si>
    <t>A4.- Nombre del Responsable</t>
  </si>
  <si>
    <t>C4.- Cantidad</t>
  </si>
  <si>
    <r>
      <rPr>
        <b/>
        <sz val="9"/>
        <color theme="1"/>
        <rFont val="Arial"/>
        <family val="2"/>
      </rPr>
      <t xml:space="preserve">J4.- </t>
    </r>
    <r>
      <rPr>
        <sz val="9"/>
        <color theme="1"/>
        <rFont val="Arial"/>
        <family val="2"/>
      </rPr>
      <t>Nombre, cargo y firma de quien lo elaboró</t>
    </r>
  </si>
  <si>
    <r>
      <rPr>
        <b/>
        <sz val="9"/>
        <color theme="0"/>
        <rFont val="Arial"/>
        <family val="2"/>
      </rPr>
      <t xml:space="preserve">D4.- </t>
    </r>
    <r>
      <rPr>
        <sz val="9"/>
        <color theme="0"/>
        <rFont val="Arial"/>
        <family val="2"/>
      </rPr>
      <t>Procedimiento para confirmar la identidad del solicitante</t>
    </r>
  </si>
  <si>
    <r>
      <rPr>
        <b/>
        <sz val="9"/>
        <color theme="0"/>
        <rFont val="Arial"/>
        <family val="2"/>
      </rPr>
      <t>E4.-</t>
    </r>
    <r>
      <rPr>
        <sz val="9"/>
        <color theme="0"/>
        <rFont val="Arial"/>
        <family val="2"/>
      </rPr>
      <t xml:space="preserve"> Procedimiento para que un ciudadano acceda a sus datos personales</t>
    </r>
  </si>
  <si>
    <r>
      <rPr>
        <b/>
        <sz val="9"/>
        <color theme="0"/>
        <rFont val="Arial"/>
        <family val="2"/>
      </rPr>
      <t xml:space="preserve">F4.- </t>
    </r>
    <r>
      <rPr>
        <sz val="9"/>
        <color theme="0"/>
        <rFont val="Arial"/>
        <family val="2"/>
      </rPr>
      <t>Procedimiento para que un ciudadano rectifique sus datos personales</t>
    </r>
  </si>
  <si>
    <r>
      <rPr>
        <b/>
        <sz val="9"/>
        <color theme="0"/>
        <rFont val="Arial"/>
        <family val="2"/>
      </rPr>
      <t>G4.-</t>
    </r>
    <r>
      <rPr>
        <sz val="9"/>
        <color theme="0"/>
        <rFont val="Arial"/>
        <family val="2"/>
      </rPr>
      <t xml:space="preserve"> Procedimiento para que un ciudadano cancele sus datos personales</t>
    </r>
  </si>
  <si>
    <r>
      <rPr>
        <b/>
        <sz val="9"/>
        <color theme="0"/>
        <rFont val="Arial"/>
        <family val="2"/>
      </rPr>
      <t xml:space="preserve">H4.- </t>
    </r>
    <r>
      <rPr>
        <sz val="9"/>
        <color theme="0"/>
        <rFont val="Arial"/>
        <family val="2"/>
      </rPr>
      <t>Procedimiento para que un ciudadano se oponga al uso de sus datos personales</t>
    </r>
  </si>
  <si>
    <r>
      <rPr>
        <b/>
        <sz val="9"/>
        <color theme="0"/>
        <rFont val="Arial"/>
        <family val="2"/>
      </rPr>
      <t xml:space="preserve">I4.- </t>
    </r>
    <r>
      <rPr>
        <sz val="9"/>
        <color theme="0"/>
        <rFont val="Arial"/>
        <family val="2"/>
      </rPr>
      <t>Procedimiento para que un ciudadano lleve a cabo la portabilidad de sus datos personales</t>
    </r>
  </si>
  <si>
    <t>Fiscalía General del Estado de Campeche</t>
  </si>
  <si>
    <t>Consejería Jurídica</t>
  </si>
  <si>
    <t>Coordinación General de la Oficina de la Gobernadora del Estado</t>
  </si>
  <si>
    <t>Secretaría de Desarrollo Agropecuario</t>
  </si>
  <si>
    <t>Instituto de Pesca y Acuacultura del Estado de Campeche</t>
  </si>
  <si>
    <t>Secretaría de Bienestar</t>
  </si>
  <si>
    <t xml:space="preserve">Instituto de Cultura y Artes del Estado de Campeche </t>
  </si>
  <si>
    <t>Secretaría de Desarrollo Territorial, Urbano y  Obras Públicas</t>
  </si>
  <si>
    <t>Secretaría de Administración y Finanzas</t>
  </si>
  <si>
    <t>Secretaría de Medio Ambiente, Biodiversidad, Cambio Climático y Energía</t>
  </si>
  <si>
    <t>Agencia de Energía</t>
  </si>
  <si>
    <t>Hospital "Dr. Manuel Campos"</t>
  </si>
  <si>
    <t>Sistema de Atención a Niños, Niñas y Adolescentes Farmacodependientes del Estado de Campeche “Vida Nueva”</t>
  </si>
  <si>
    <t>Secretaría de Gobierno</t>
  </si>
  <si>
    <t>Secretaría de Inclusión</t>
  </si>
  <si>
    <t>Secretaría de Modernización Administrativa e Innovación Gubernamental</t>
  </si>
  <si>
    <t>Secretaría de Protección y Seguridad Ciudadana</t>
  </si>
  <si>
    <t>Autoridad del Patrimonio Cultural del Estado de Campeche</t>
  </si>
  <si>
    <t>-</t>
  </si>
  <si>
    <t>Partido Acción Nacional</t>
  </si>
  <si>
    <t>Partido de la Revolución Democrática</t>
  </si>
  <si>
    <t>Partido del Trabajo</t>
  </si>
  <si>
    <t>Partido Revolucionario Institucional</t>
  </si>
  <si>
    <t>Partido Verde Ecologista de México</t>
  </si>
  <si>
    <t>Municipio de  Calakmul</t>
  </si>
  <si>
    <t>Junta Municipal de Constitución</t>
  </si>
  <si>
    <t>Municipio de Calkiní</t>
  </si>
  <si>
    <t>Junta Municipal de Bécal</t>
  </si>
  <si>
    <t xml:space="preserve"> Junta Municipal de Nunkiní</t>
  </si>
  <si>
    <t>Municipio de Campeche</t>
  </si>
  <si>
    <t>Junta Municipal de Alfredo V. Bonfil</t>
  </si>
  <si>
    <t xml:space="preserve"> Junta Municipal de Hampolol</t>
  </si>
  <si>
    <t xml:space="preserve"> Junta Municipal de Pich</t>
  </si>
  <si>
    <t>Junta Municipal de Tixmucuy</t>
  </si>
  <si>
    <t>Municipio de  Candelaria</t>
  </si>
  <si>
    <t>Junta Municipal de Miguel Hidalgo</t>
  </si>
  <si>
    <t>Junta Municipal de Monclova</t>
  </si>
  <si>
    <t>Municipio de Carmen</t>
  </si>
  <si>
    <t>Junta Municipal de Atasta</t>
  </si>
  <si>
    <t>Junta Municipal de Mamantel</t>
  </si>
  <si>
    <t>Junta Municipal de Sabancuy</t>
  </si>
  <si>
    <t>Municipio de  Champotón</t>
  </si>
  <si>
    <t>Junta Municipal de Hool</t>
  </si>
  <si>
    <t>Junta Municipal de Sihochac</t>
  </si>
  <si>
    <t xml:space="preserve"> Municipio de  Escárcega</t>
  </si>
  <si>
    <t>Junta Municipal de Centenario</t>
  </si>
  <si>
    <t>Junta Municipal División del Norte</t>
  </si>
  <si>
    <t>Municipio de  Hecelchakán</t>
  </si>
  <si>
    <t>Junta Municipal de Pomuch</t>
  </si>
  <si>
    <t>Municipio de Hopelchén</t>
  </si>
  <si>
    <t>Junta Municipal de Bolonchén de Rejón</t>
  </si>
  <si>
    <t>Junta Municipal de Dzibalchén</t>
  </si>
  <si>
    <t xml:space="preserve"> Junta Municipal de Ukum</t>
  </si>
  <si>
    <t>Municipio de  Palizada</t>
  </si>
  <si>
    <t>Municipio de  Tenabo</t>
  </si>
  <si>
    <t>Junta Municipal de Tinún</t>
  </si>
  <si>
    <t>Municipio de Seybaplaya</t>
  </si>
  <si>
    <t>Municipio de Dzilbalché</t>
  </si>
  <si>
    <t>Sistema Municipal para el Desarrollo Integral de la Familia de Seybaplaya</t>
  </si>
  <si>
    <t>Sistema Municipal para el Desarrollo Integral de la Familia de Dzilbalché</t>
  </si>
  <si>
    <t>AVISO DE PRIVACIDAD SIMPLIFICADO</t>
  </si>
  <si>
    <t>X</t>
  </si>
  <si>
    <t>DIGITAL/IMPRESO</t>
  </si>
  <si>
    <t>https://drive.google.com/file/d/1mcrHsEPSLYi6L_wGfzeEzPURmfR6SeRL/view</t>
  </si>
  <si>
    <t>NO</t>
  </si>
  <si>
    <t>Mtro. Alex Gilberto Sánchez Escalante</t>
  </si>
  <si>
    <t>Encargado del Despacho de la UT del ICATCAM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</si>
</sst>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sz val="6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indexed="8"/>
      <name val="Arial"/>
      <family val="2"/>
    </font>
    <font>
      <b/>
      <u/>
      <sz val="16"/>
      <color indexed="8"/>
      <name val="Arial"/>
      <family val="2"/>
    </font>
    <font>
      <b/>
      <u/>
      <sz val="16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5"/>
      <name val="Calibri"/>
      <family val="2"/>
      <scheme val="minor"/>
    </font>
    <font>
      <sz val="5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.5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E2D3F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6C0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E3B7C0"/>
        <bgColor indexed="64"/>
      </patternFill>
    </fill>
    <fill>
      <patternFill patternType="solid">
        <fgColor theme="2" tint="-0.49998474074526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3" fillId="0" borderId="0" applyNumberFormat="0" applyFill="0" applyBorder="0" applyAlignment="0" applyProtection="0"/>
  </cellStyleXfs>
  <cellXfs count="322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1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Protection="1">
      <protection hidden="1"/>
    </xf>
    <xf numFmtId="0" fontId="4" fillId="0" borderId="0" xfId="0" applyFont="1"/>
    <xf numFmtId="0" fontId="4" fillId="0" borderId="0" xfId="0" applyFont="1" applyProtection="1">
      <protection locked="0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wrapText="1"/>
    </xf>
    <xf numFmtId="0" fontId="5" fillId="10" borderId="0" xfId="0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0" fillId="13" borderId="1" xfId="0" applyFill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12" borderId="0" xfId="0" applyFill="1"/>
    <xf numFmtId="0" fontId="2" fillId="12" borderId="0" xfId="0" applyFont="1" applyFill="1" applyAlignment="1">
      <alignment horizontal="center" vertical="center" wrapText="1"/>
    </xf>
    <xf numFmtId="0" fontId="1" fillId="12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/>
    <xf numFmtId="0" fontId="15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/>
      <protection locked="0"/>
    </xf>
    <xf numFmtId="0" fontId="2" fillId="14" borderId="4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7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15" borderId="4" xfId="0" applyFont="1" applyFill="1" applyBorder="1" applyAlignment="1">
      <alignment horizontal="center" vertical="center" wrapText="1"/>
    </xf>
    <xf numFmtId="0" fontId="25" fillId="16" borderId="8" xfId="0" applyFont="1" applyFill="1" applyBorder="1" applyAlignment="1">
      <alignment horizontal="center" vertical="center"/>
    </xf>
    <xf numFmtId="0" fontId="25" fillId="16" borderId="10" xfId="0" applyFont="1" applyFill="1" applyBorder="1" applyAlignment="1">
      <alignment horizontal="center" vertical="center" wrapText="1"/>
    </xf>
    <xf numFmtId="0" fontId="25" fillId="16" borderId="4" xfId="0" applyFont="1" applyFill="1" applyBorder="1" applyAlignment="1">
      <alignment horizontal="center" vertical="center" wrapText="1"/>
    </xf>
    <xf numFmtId="0" fontId="25" fillId="16" borderId="10" xfId="0" applyFont="1" applyFill="1" applyBorder="1" applyAlignment="1">
      <alignment horizontal="center" vertical="center"/>
    </xf>
    <xf numFmtId="0" fontId="25" fillId="16" borderId="1" xfId="0" applyFont="1" applyFill="1" applyBorder="1" applyAlignment="1">
      <alignment horizontal="center" vertical="center"/>
    </xf>
    <xf numFmtId="0" fontId="25" fillId="16" borderId="4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left" vertical="center" wrapText="1"/>
    </xf>
    <xf numFmtId="0" fontId="2" fillId="10" borderId="4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 wrapText="1"/>
    </xf>
    <xf numFmtId="0" fontId="25" fillId="16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3" fillId="10" borderId="11" xfId="0" applyFont="1" applyFill="1" applyBorder="1"/>
    <xf numFmtId="0" fontId="3" fillId="10" borderId="4" xfId="0" applyFont="1" applyFill="1" applyBorder="1"/>
    <xf numFmtId="0" fontId="3" fillId="10" borderId="2" xfId="0" applyFont="1" applyFill="1" applyBorder="1"/>
    <xf numFmtId="0" fontId="2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25" fillId="16" borderId="45" xfId="0" applyFont="1" applyFill="1" applyBorder="1" applyAlignment="1">
      <alignment horizontal="center" vertical="center"/>
    </xf>
    <xf numFmtId="0" fontId="26" fillId="16" borderId="51" xfId="0" applyFont="1" applyFill="1" applyBorder="1" applyAlignment="1">
      <alignment horizontal="center" vertical="center" wrapText="1"/>
    </xf>
    <xf numFmtId="0" fontId="26" fillId="16" borderId="7" xfId="0" applyFont="1" applyFill="1" applyBorder="1" applyAlignment="1">
      <alignment horizontal="center" vertical="center" wrapText="1"/>
    </xf>
    <xf numFmtId="0" fontId="26" fillId="16" borderId="52" xfId="0" applyFont="1" applyFill="1" applyBorder="1" applyAlignment="1">
      <alignment horizontal="center" vertical="center" wrapText="1"/>
    </xf>
    <xf numFmtId="0" fontId="25" fillId="16" borderId="23" xfId="0" applyFont="1" applyFill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center" vertical="center" wrapText="1"/>
    </xf>
    <xf numFmtId="0" fontId="25" fillId="16" borderId="42" xfId="0" applyFont="1" applyFill="1" applyBorder="1" applyAlignment="1">
      <alignment horizontal="center" vertical="center" wrapText="1"/>
    </xf>
    <xf numFmtId="0" fontId="25" fillId="16" borderId="51" xfId="0" applyFont="1" applyFill="1" applyBorder="1" applyAlignment="1">
      <alignment horizontal="center" vertical="center" wrapText="1"/>
    </xf>
    <xf numFmtId="0" fontId="25" fillId="16" borderId="52" xfId="0" applyFont="1" applyFill="1" applyBorder="1" applyAlignment="1">
      <alignment horizontal="center" vertical="center" wrapText="1"/>
    </xf>
    <xf numFmtId="0" fontId="25" fillId="16" borderId="7" xfId="0" applyFont="1" applyFill="1" applyBorder="1" applyAlignment="1">
      <alignment horizontal="center" vertical="center" wrapText="1"/>
    </xf>
    <xf numFmtId="0" fontId="26" fillId="16" borderId="23" xfId="0" applyFont="1" applyFill="1" applyBorder="1" applyAlignment="1">
      <alignment horizontal="center" vertical="center" wrapText="1"/>
    </xf>
    <xf numFmtId="0" fontId="26" fillId="16" borderId="1" xfId="0" applyFont="1" applyFill="1" applyBorder="1" applyAlignment="1">
      <alignment horizontal="center" vertical="center" wrapText="1"/>
    </xf>
    <xf numFmtId="0" fontId="26" fillId="16" borderId="42" xfId="0" applyFont="1" applyFill="1" applyBorder="1" applyAlignment="1">
      <alignment horizontal="center" vertical="center" wrapText="1"/>
    </xf>
    <xf numFmtId="0" fontId="26" fillId="16" borderId="19" xfId="0" applyFont="1" applyFill="1" applyBorder="1" applyAlignment="1">
      <alignment horizontal="center" vertical="center" wrapText="1"/>
    </xf>
    <xf numFmtId="0" fontId="26" fillId="16" borderId="40" xfId="0" applyFont="1" applyFill="1" applyBorder="1" applyAlignment="1">
      <alignment horizontal="center" vertical="center" wrapText="1"/>
    </xf>
    <xf numFmtId="0" fontId="26" fillId="16" borderId="20" xfId="0" applyFont="1" applyFill="1" applyBorder="1" applyAlignment="1">
      <alignment horizontal="center" vertical="center" wrapText="1"/>
    </xf>
    <xf numFmtId="0" fontId="25" fillId="16" borderId="3" xfId="0" applyFont="1" applyFill="1" applyBorder="1" applyAlignment="1">
      <alignment horizontal="center" vertical="center" wrapText="1"/>
    </xf>
    <xf numFmtId="0" fontId="33" fillId="0" borderId="13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0" fontId="33" fillId="0" borderId="4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center" vertical="center" wrapText="1"/>
      <protection locked="0"/>
    </xf>
    <xf numFmtId="0" fontId="34" fillId="0" borderId="30" xfId="0" applyFont="1" applyBorder="1" applyAlignment="1" applyProtection="1">
      <alignment horizontal="center" vertical="center"/>
      <protection locked="0"/>
    </xf>
    <xf numFmtId="0" fontId="34" fillId="0" borderId="54" xfId="0" applyFont="1" applyBorder="1" applyAlignment="1" applyProtection="1">
      <alignment horizontal="center" vertical="center" wrapText="1"/>
      <protection locked="0"/>
    </xf>
    <xf numFmtId="0" fontId="34" fillId="0" borderId="58" xfId="0" applyFont="1" applyBorder="1" applyAlignment="1" applyProtection="1">
      <alignment horizontal="center" vertical="center" wrapText="1"/>
      <protection locked="0"/>
    </xf>
    <xf numFmtId="0" fontId="34" fillId="0" borderId="31" xfId="0" applyFont="1" applyBorder="1" applyAlignment="1" applyProtection="1">
      <alignment horizontal="center" vertical="center"/>
      <protection locked="0"/>
    </xf>
    <xf numFmtId="0" fontId="34" fillId="0" borderId="17" xfId="0" applyFont="1" applyBorder="1" applyAlignment="1" applyProtection="1">
      <alignment horizontal="center" vertical="center" wrapText="1"/>
      <protection locked="0"/>
    </xf>
    <xf numFmtId="0" fontId="34" fillId="0" borderId="31" xfId="0" applyFont="1" applyBorder="1" applyAlignment="1" applyProtection="1">
      <alignment horizontal="center" vertical="center" wrapText="1"/>
      <protection locked="0"/>
    </xf>
    <xf numFmtId="0" fontId="34" fillId="0" borderId="39" xfId="0" applyFont="1" applyBorder="1" applyAlignment="1" applyProtection="1">
      <alignment horizontal="center" vertical="center"/>
      <protection locked="0"/>
    </xf>
    <xf numFmtId="0" fontId="34" fillId="0" borderId="27" xfId="0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1" fontId="34" fillId="0" borderId="32" xfId="0" applyNumberFormat="1" applyFont="1" applyBorder="1" applyAlignment="1" applyProtection="1">
      <alignment horizontal="center" vertical="center" wrapText="1"/>
      <protection locked="0"/>
    </xf>
    <xf numFmtId="1" fontId="34" fillId="0" borderId="14" xfId="0" applyNumberFormat="1" applyFont="1" applyBorder="1" applyAlignment="1" applyProtection="1">
      <alignment horizontal="center" vertical="center" wrapText="1"/>
      <protection locked="0"/>
    </xf>
    <xf numFmtId="1" fontId="36" fillId="0" borderId="12" xfId="0" applyNumberFormat="1" applyFont="1" applyBorder="1" applyAlignment="1" applyProtection="1">
      <alignment horizontal="center" vertical="center" wrapText="1"/>
      <protection locked="0"/>
    </xf>
    <xf numFmtId="0" fontId="8" fillId="11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5" fillId="16" borderId="8" xfId="0" applyFont="1" applyFill="1" applyBorder="1" applyAlignment="1">
      <alignment horizontal="center" vertical="center"/>
    </xf>
    <xf numFmtId="0" fontId="25" fillId="16" borderId="48" xfId="0" applyFont="1" applyFill="1" applyBorder="1" applyAlignment="1">
      <alignment horizontal="center" vertical="center"/>
    </xf>
    <xf numFmtId="0" fontId="25" fillId="16" borderId="11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27" fillId="10" borderId="1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16" borderId="1" xfId="0" applyFont="1" applyFill="1" applyBorder="1" applyAlignment="1">
      <alignment horizontal="center" vertical="center"/>
    </xf>
    <xf numFmtId="0" fontId="25" fillId="16" borderId="8" xfId="0" applyFont="1" applyFill="1" applyBorder="1" applyAlignment="1">
      <alignment horizontal="center" vertical="center" wrapText="1"/>
    </xf>
    <xf numFmtId="0" fontId="25" fillId="16" borderId="10" xfId="0" applyFont="1" applyFill="1" applyBorder="1" applyAlignment="1">
      <alignment horizontal="center" vertical="center" wrapText="1"/>
    </xf>
    <xf numFmtId="0" fontId="25" fillId="16" borderId="11" xfId="0" applyFont="1" applyFill="1" applyBorder="1" applyAlignment="1">
      <alignment horizontal="center" vertical="center" wrapText="1"/>
    </xf>
    <xf numFmtId="0" fontId="25" fillId="16" borderId="13" xfId="0" applyFont="1" applyFill="1" applyBorder="1" applyAlignment="1">
      <alignment horizontal="center" vertical="center" wrapText="1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0" fontId="32" fillId="0" borderId="3" xfId="0" applyFont="1" applyBorder="1" applyAlignment="1" applyProtection="1">
      <alignment horizontal="center" vertical="center" wrapText="1"/>
      <protection locked="0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25" fillId="16" borderId="4" xfId="0" applyFont="1" applyFill="1" applyBorder="1" applyAlignment="1">
      <alignment horizontal="center" vertical="center"/>
    </xf>
    <xf numFmtId="0" fontId="25" fillId="16" borderId="59" xfId="0" applyFont="1" applyFill="1" applyBorder="1" applyAlignment="1">
      <alignment horizontal="center" vertical="center" wrapText="1"/>
    </xf>
    <xf numFmtId="0" fontId="27" fillId="10" borderId="10" xfId="0" applyFont="1" applyFill="1" applyBorder="1" applyAlignment="1">
      <alignment horizontal="center" vertical="center" wrapText="1"/>
    </xf>
    <xf numFmtId="0" fontId="27" fillId="10" borderId="13" xfId="0" applyFont="1" applyFill="1" applyBorder="1" applyAlignment="1">
      <alignment horizontal="center" vertical="center" wrapText="1"/>
    </xf>
    <xf numFmtId="0" fontId="25" fillId="16" borderId="3" xfId="0" applyFont="1" applyFill="1" applyBorder="1" applyAlignment="1">
      <alignment horizontal="center" vertical="center"/>
    </xf>
    <xf numFmtId="0" fontId="25" fillId="16" borderId="2" xfId="0" applyFont="1" applyFill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5" fillId="16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30" fillId="0" borderId="15" xfId="0" applyFont="1" applyBorder="1" applyAlignment="1" applyProtection="1">
      <alignment horizontal="center"/>
      <protection locked="0"/>
    </xf>
    <xf numFmtId="0" fontId="30" fillId="0" borderId="41" xfId="0" applyFont="1" applyBorder="1" applyAlignment="1" applyProtection="1">
      <alignment horizontal="center"/>
      <protection locked="0"/>
    </xf>
    <xf numFmtId="0" fontId="30" fillId="0" borderId="16" xfId="0" applyFont="1" applyBorder="1" applyAlignment="1" applyProtection="1">
      <alignment horizontal="center"/>
      <protection locked="0"/>
    </xf>
    <xf numFmtId="0" fontId="30" fillId="0" borderId="27" xfId="0" applyFont="1" applyBorder="1" applyAlignment="1" applyProtection="1">
      <alignment horizontal="center"/>
      <protection locked="0"/>
    </xf>
    <xf numFmtId="0" fontId="30" fillId="0" borderId="28" xfId="0" applyFont="1" applyBorder="1" applyAlignment="1" applyProtection="1">
      <alignment horizontal="center"/>
      <protection locked="0"/>
    </xf>
    <xf numFmtId="0" fontId="30" fillId="0" borderId="29" xfId="0" applyFont="1" applyBorder="1" applyAlignment="1" applyProtection="1">
      <alignment horizontal="center"/>
      <protection locked="0"/>
    </xf>
    <xf numFmtId="0" fontId="34" fillId="0" borderId="51" xfId="0" applyFont="1" applyBorder="1" applyAlignment="1" applyProtection="1">
      <alignment horizontal="center" vertical="center" wrapText="1"/>
      <protection locked="0"/>
    </xf>
    <xf numFmtId="0" fontId="34" fillId="0" borderId="52" xfId="0" applyFont="1" applyBorder="1" applyAlignment="1" applyProtection="1">
      <alignment horizontal="center" vertical="center" wrapText="1"/>
      <protection locked="0"/>
    </xf>
    <xf numFmtId="0" fontId="34" fillId="0" borderId="23" xfId="0" applyFont="1" applyBorder="1" applyAlignment="1" applyProtection="1">
      <alignment horizontal="center" vertical="center" wrapText="1"/>
      <protection locked="0"/>
    </xf>
    <xf numFmtId="0" fontId="34" fillId="0" borderId="42" xfId="0" applyFont="1" applyBorder="1" applyAlignment="1" applyProtection="1">
      <alignment horizontal="center" vertical="center" wrapText="1"/>
      <protection locked="0"/>
    </xf>
    <xf numFmtId="0" fontId="34" fillId="0" borderId="19" xfId="0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41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27" xfId="0" applyFont="1" applyBorder="1" applyAlignment="1" applyProtection="1">
      <alignment horizontal="center"/>
      <protection locked="0"/>
    </xf>
    <xf numFmtId="0" fontId="10" fillId="0" borderId="28" xfId="0" applyFont="1" applyBorder="1" applyAlignment="1" applyProtection="1">
      <alignment horizontal="center"/>
      <protection locked="0"/>
    </xf>
    <xf numFmtId="0" fontId="10" fillId="0" borderId="29" xfId="0" applyFont="1" applyBorder="1" applyAlignment="1" applyProtection="1">
      <alignment horizontal="center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8" fillId="16" borderId="46" xfId="0" applyFont="1" applyFill="1" applyBorder="1" applyAlignment="1">
      <alignment horizontal="center" vertical="center" wrapText="1"/>
    </xf>
    <xf numFmtId="0" fontId="18" fillId="16" borderId="53" xfId="0" applyFont="1" applyFill="1" applyBorder="1" applyAlignment="1">
      <alignment horizontal="center" vertical="center" wrapText="1"/>
    </xf>
    <xf numFmtId="0" fontId="25" fillId="16" borderId="33" xfId="0" applyFont="1" applyFill="1" applyBorder="1" applyAlignment="1">
      <alignment horizontal="center" vertical="center" wrapText="1"/>
    </xf>
    <xf numFmtId="0" fontId="25" fillId="16" borderId="34" xfId="0" applyFont="1" applyFill="1" applyBorder="1" applyAlignment="1">
      <alignment horizontal="center" vertical="center" wrapText="1"/>
    </xf>
    <xf numFmtId="0" fontId="25" fillId="16" borderId="49" xfId="0" applyFont="1" applyFill="1" applyBorder="1" applyAlignment="1">
      <alignment horizontal="center" vertical="center" wrapText="1"/>
    </xf>
    <xf numFmtId="0" fontId="2" fillId="10" borderId="33" xfId="0" applyFont="1" applyFill="1" applyBorder="1" applyAlignment="1">
      <alignment horizontal="right" vertical="center"/>
    </xf>
    <xf numFmtId="0" fontId="2" fillId="10" borderId="34" xfId="0" applyFont="1" applyFill="1" applyBorder="1" applyAlignment="1">
      <alignment horizontal="right" vertical="center"/>
    </xf>
    <xf numFmtId="0" fontId="2" fillId="10" borderId="28" xfId="0" applyFont="1" applyFill="1" applyBorder="1" applyAlignment="1">
      <alignment horizontal="right" vertical="center"/>
    </xf>
    <xf numFmtId="0" fontId="2" fillId="10" borderId="35" xfId="0" applyFont="1" applyFill="1" applyBorder="1" applyAlignment="1">
      <alignment horizontal="right" vertical="center"/>
    </xf>
    <xf numFmtId="0" fontId="25" fillId="16" borderId="19" xfId="0" applyFont="1" applyFill="1" applyBorder="1" applyAlignment="1">
      <alignment horizontal="center" vertical="center" wrapText="1"/>
    </xf>
    <xf numFmtId="0" fontId="25" fillId="16" borderId="40" xfId="0" applyFont="1" applyFill="1" applyBorder="1" applyAlignment="1">
      <alignment horizontal="center" vertical="center" wrapText="1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center" vertical="center" wrapText="1"/>
      <protection locked="0"/>
    </xf>
    <xf numFmtId="0" fontId="34" fillId="0" borderId="11" xfId="0" applyFont="1" applyBorder="1" applyAlignment="1" applyProtection="1">
      <alignment horizontal="center" vertical="center" wrapText="1"/>
      <protection locked="0"/>
    </xf>
    <xf numFmtId="0" fontId="34" fillId="0" borderId="17" xfId="0" applyFont="1" applyBorder="1" applyAlignment="1" applyProtection="1">
      <alignment horizontal="center" vertical="center" wrapText="1"/>
      <protection locked="0"/>
    </xf>
    <xf numFmtId="0" fontId="34" fillId="0" borderId="36" xfId="0" applyFont="1" applyBorder="1" applyAlignment="1" applyProtection="1">
      <alignment horizontal="center" vertical="center" wrapText="1"/>
      <protection locked="0"/>
    </xf>
    <xf numFmtId="0" fontId="34" fillId="0" borderId="3" xfId="0" applyFont="1" applyBorder="1" applyAlignment="1" applyProtection="1">
      <alignment horizontal="center" vertical="center" wrapText="1"/>
      <protection locked="0"/>
    </xf>
    <xf numFmtId="0" fontId="34" fillId="0" borderId="18" xfId="0" applyFont="1" applyBorder="1" applyAlignment="1" applyProtection="1">
      <alignment horizontal="center" vertical="center" wrapText="1"/>
      <protection locked="0"/>
    </xf>
    <xf numFmtId="0" fontId="34" fillId="0" borderId="40" xfId="0" applyFont="1" applyBorder="1" applyAlignment="1" applyProtection="1">
      <alignment horizontal="center" vertical="center" wrapText="1"/>
      <protection locked="0"/>
    </xf>
    <xf numFmtId="0" fontId="34" fillId="0" borderId="37" xfId="0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25" fillId="16" borderId="20" xfId="0" applyFont="1" applyFill="1" applyBorder="1" applyAlignment="1">
      <alignment horizontal="center" vertical="center" wrapText="1"/>
    </xf>
    <xf numFmtId="0" fontId="25" fillId="16" borderId="58" xfId="0" applyFont="1" applyFill="1" applyBorder="1" applyAlignment="1">
      <alignment horizontal="center" vertical="center" wrapText="1"/>
    </xf>
    <xf numFmtId="0" fontId="25" fillId="16" borderId="31" xfId="0" applyFont="1" applyFill="1" applyBorder="1" applyAlignment="1">
      <alignment horizontal="center" vertical="center" wrapText="1"/>
    </xf>
    <xf numFmtId="0" fontId="25" fillId="16" borderId="32" xfId="0" applyFont="1" applyFill="1" applyBorder="1" applyAlignment="1">
      <alignment horizontal="center" vertical="center" wrapText="1"/>
    </xf>
    <xf numFmtId="0" fontId="26" fillId="16" borderId="34" xfId="0" applyFont="1" applyFill="1" applyBorder="1" applyAlignment="1">
      <alignment horizontal="center" vertical="center" wrapText="1"/>
    </xf>
    <xf numFmtId="0" fontId="26" fillId="16" borderId="35" xfId="0" applyFont="1" applyFill="1" applyBorder="1" applyAlignment="1">
      <alignment horizontal="center" vertical="center" wrapText="1"/>
    </xf>
    <xf numFmtId="0" fontId="25" fillId="16" borderId="62" xfId="0" applyFont="1" applyFill="1" applyBorder="1" applyAlignment="1">
      <alignment horizontal="center" vertical="center" wrapText="1"/>
    </xf>
    <xf numFmtId="0" fontId="25" fillId="16" borderId="63" xfId="0" applyFont="1" applyFill="1" applyBorder="1" applyAlignment="1">
      <alignment horizontal="center" vertical="center" wrapText="1"/>
    </xf>
    <xf numFmtId="0" fontId="25" fillId="16" borderId="64" xfId="0" applyFont="1" applyFill="1" applyBorder="1" applyAlignment="1">
      <alignment horizontal="center" vertical="center" wrapText="1"/>
    </xf>
    <xf numFmtId="0" fontId="25" fillId="16" borderId="51" xfId="0" applyFont="1" applyFill="1" applyBorder="1" applyAlignment="1">
      <alignment horizontal="center" vertical="center" wrapText="1"/>
    </xf>
    <xf numFmtId="0" fontId="25" fillId="16" borderId="7" xfId="0" applyFont="1" applyFill="1" applyBorder="1" applyAlignment="1">
      <alignment horizontal="center" vertical="center" wrapText="1"/>
    </xf>
    <xf numFmtId="0" fontId="25" fillId="16" borderId="52" xfId="0" applyFont="1" applyFill="1" applyBorder="1" applyAlignment="1">
      <alignment horizontal="center" vertical="center" wrapText="1"/>
    </xf>
    <xf numFmtId="0" fontId="26" fillId="16" borderId="40" xfId="0" applyFont="1" applyFill="1" applyBorder="1" applyAlignment="1">
      <alignment horizontal="center" vertical="center" wrapText="1"/>
    </xf>
    <xf numFmtId="0" fontId="26" fillId="16" borderId="20" xfId="0" applyFont="1" applyFill="1" applyBorder="1" applyAlignment="1">
      <alignment horizontal="center" vertical="center" wrapText="1"/>
    </xf>
    <xf numFmtId="0" fontId="26" fillId="16" borderId="50" xfId="0" applyFont="1" applyFill="1" applyBorder="1" applyAlignment="1">
      <alignment horizontal="center" vertical="center" wrapText="1"/>
    </xf>
    <xf numFmtId="0" fontId="25" fillId="16" borderId="37" xfId="0" applyFont="1" applyFill="1" applyBorder="1" applyAlignment="1">
      <alignment horizontal="center" vertical="center" wrapText="1"/>
    </xf>
    <xf numFmtId="0" fontId="25" fillId="16" borderId="0" xfId="0" applyFont="1" applyFill="1" applyAlignment="1">
      <alignment horizontal="center" vertical="center" wrapText="1"/>
    </xf>
    <xf numFmtId="0" fontId="25" fillId="16" borderId="38" xfId="0" applyFont="1" applyFill="1" applyBorder="1" applyAlignment="1">
      <alignment horizontal="center" vertical="center" wrapText="1"/>
    </xf>
    <xf numFmtId="0" fontId="25" fillId="16" borderId="35" xfId="0" applyFont="1" applyFill="1" applyBorder="1" applyAlignment="1">
      <alignment horizontal="center" vertical="center" wrapText="1"/>
    </xf>
    <xf numFmtId="0" fontId="18" fillId="16" borderId="60" xfId="0" applyFont="1" applyFill="1" applyBorder="1" applyAlignment="1">
      <alignment horizontal="center" vertical="center"/>
    </xf>
    <xf numFmtId="0" fontId="18" fillId="16" borderId="61" xfId="0" applyFont="1" applyFill="1" applyBorder="1" applyAlignment="1">
      <alignment horizontal="center" vertical="center"/>
    </xf>
    <xf numFmtId="0" fontId="18" fillId="16" borderId="50" xfId="0" applyFont="1" applyFill="1" applyBorder="1" applyAlignment="1">
      <alignment horizontal="center" vertical="center"/>
    </xf>
    <xf numFmtId="0" fontId="25" fillId="16" borderId="15" xfId="0" applyFont="1" applyFill="1" applyBorder="1" applyAlignment="1">
      <alignment horizontal="center" vertical="center"/>
    </xf>
    <xf numFmtId="0" fontId="25" fillId="16" borderId="16" xfId="0" applyFont="1" applyFill="1" applyBorder="1" applyAlignment="1">
      <alignment horizontal="center" vertical="center"/>
    </xf>
    <xf numFmtId="0" fontId="25" fillId="16" borderId="41" xfId="0" applyFont="1" applyFill="1" applyBorder="1" applyAlignment="1">
      <alignment horizontal="center" vertical="center"/>
    </xf>
    <xf numFmtId="0" fontId="25" fillId="16" borderId="15" xfId="0" applyFont="1" applyFill="1" applyBorder="1" applyAlignment="1">
      <alignment horizontal="center"/>
    </xf>
    <xf numFmtId="0" fontId="25" fillId="16" borderId="41" xfId="0" applyFont="1" applyFill="1" applyBorder="1" applyAlignment="1">
      <alignment horizontal="center"/>
    </xf>
    <xf numFmtId="0" fontId="25" fillId="16" borderId="16" xfId="0" applyFont="1" applyFill="1" applyBorder="1" applyAlignment="1">
      <alignment horizontal="center"/>
    </xf>
    <xf numFmtId="0" fontId="25" fillId="16" borderId="27" xfId="0" applyFont="1" applyFill="1" applyBorder="1" applyAlignment="1">
      <alignment horizontal="center" vertical="center" wrapText="1"/>
    </xf>
    <xf numFmtId="0" fontId="3" fillId="10" borderId="41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3" fillId="10" borderId="38" xfId="0" applyFont="1" applyFill="1" applyBorder="1" applyAlignment="1">
      <alignment horizontal="center" vertical="center" wrapText="1"/>
    </xf>
    <xf numFmtId="0" fontId="3" fillId="10" borderId="28" xfId="0" applyFont="1" applyFill="1" applyBorder="1" applyAlignment="1">
      <alignment horizontal="center" vertical="center" wrapText="1"/>
    </xf>
    <xf numFmtId="0" fontId="3" fillId="10" borderId="29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0" borderId="37" xfId="0" applyFont="1" applyFill="1" applyBorder="1" applyAlignment="1">
      <alignment horizontal="center" vertical="center" wrapText="1"/>
    </xf>
    <xf numFmtId="0" fontId="2" fillId="10" borderId="27" xfId="0" applyFont="1" applyFill="1" applyBorder="1" applyAlignment="1">
      <alignment horizontal="center" vertical="center" wrapText="1"/>
    </xf>
    <xf numFmtId="0" fontId="34" fillId="0" borderId="48" xfId="0" applyFont="1" applyBorder="1" applyAlignment="1" applyProtection="1">
      <alignment horizontal="center" vertical="center" wrapText="1"/>
      <protection locked="0"/>
    </xf>
    <xf numFmtId="0" fontId="34" fillId="0" borderId="26" xfId="0" applyFont="1" applyBorder="1" applyAlignment="1" applyProtection="1">
      <alignment horizontal="center" vertical="center" wrapText="1"/>
      <protection locked="0"/>
    </xf>
    <xf numFmtId="0" fontId="34" fillId="0" borderId="5" xfId="0" applyFont="1" applyBorder="1" applyAlignment="1" applyProtection="1">
      <alignment horizontal="center" vertical="center" wrapText="1"/>
      <protection locked="0"/>
    </xf>
    <xf numFmtId="0" fontId="34" fillId="0" borderId="44" xfId="0" applyFont="1" applyBorder="1" applyAlignment="1" applyProtection="1">
      <alignment horizontal="center" vertical="center" wrapText="1"/>
      <protection locked="0"/>
    </xf>
    <xf numFmtId="0" fontId="34" fillId="0" borderId="47" xfId="0" applyFont="1" applyBorder="1" applyAlignment="1" applyProtection="1">
      <alignment horizontal="center" vertical="center" wrapText="1"/>
      <protection locked="0"/>
    </xf>
    <xf numFmtId="0" fontId="34" fillId="0" borderId="9" xfId="0" applyFont="1" applyBorder="1" applyAlignment="1" applyProtection="1">
      <alignment horizontal="center" vertical="center" wrapText="1"/>
      <protection locked="0"/>
    </xf>
    <xf numFmtId="0" fontId="25" fillId="16" borderId="15" xfId="0" applyFont="1" applyFill="1" applyBorder="1" applyAlignment="1">
      <alignment horizontal="center" vertical="center" wrapText="1"/>
    </xf>
    <xf numFmtId="0" fontId="25" fillId="16" borderId="41" xfId="0" applyFont="1" applyFill="1" applyBorder="1" applyAlignment="1">
      <alignment horizontal="center" vertical="center" wrapText="1"/>
    </xf>
    <xf numFmtId="0" fontId="25" fillId="16" borderId="16" xfId="0" applyFont="1" applyFill="1" applyBorder="1" applyAlignment="1">
      <alignment horizontal="center" vertical="center" wrapText="1"/>
    </xf>
    <xf numFmtId="0" fontId="25" fillId="16" borderId="28" xfId="0" applyFont="1" applyFill="1" applyBorder="1" applyAlignment="1">
      <alignment horizontal="center" vertical="center" wrapText="1"/>
    </xf>
    <xf numFmtId="0" fontId="25" fillId="16" borderId="29" xfId="0" applyFont="1" applyFill="1" applyBorder="1" applyAlignment="1">
      <alignment horizontal="center" vertical="center" wrapText="1"/>
    </xf>
    <xf numFmtId="0" fontId="35" fillId="0" borderId="45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center" vertical="center" wrapText="1"/>
      <protection locked="0"/>
    </xf>
    <xf numFmtId="0" fontId="12" fillId="0" borderId="39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27" fillId="0" borderId="15" xfId="0" applyFont="1" applyBorder="1" applyAlignment="1" applyProtection="1">
      <alignment horizontal="center" vertical="center" wrapText="1"/>
      <protection locked="0"/>
    </xf>
    <xf numFmtId="0" fontId="27" fillId="0" borderId="41" xfId="0" applyFont="1" applyBorder="1" applyAlignment="1" applyProtection="1">
      <alignment horizontal="center" vertical="center" wrapText="1"/>
      <protection locked="0"/>
    </xf>
    <xf numFmtId="0" fontId="27" fillId="0" borderId="16" xfId="0" applyFont="1" applyBorder="1" applyAlignment="1" applyProtection="1">
      <alignment horizontal="center" vertical="center" wrapText="1"/>
      <protection locked="0"/>
    </xf>
    <xf numFmtId="0" fontId="27" fillId="0" borderId="27" xfId="0" applyFont="1" applyBorder="1" applyAlignment="1" applyProtection="1">
      <alignment horizontal="center" vertical="center" wrapText="1"/>
      <protection locked="0"/>
    </xf>
    <xf numFmtId="0" fontId="27" fillId="0" borderId="28" xfId="0" applyFont="1" applyBorder="1" applyAlignment="1" applyProtection="1">
      <alignment horizontal="center" vertical="center" wrapText="1"/>
      <protection locked="0"/>
    </xf>
    <xf numFmtId="0" fontId="27" fillId="0" borderId="29" xfId="0" applyFont="1" applyBorder="1" applyAlignment="1" applyProtection="1">
      <alignment horizontal="center" vertical="center" wrapText="1"/>
      <protection locked="0"/>
    </xf>
    <xf numFmtId="0" fontId="17" fillId="12" borderId="0" xfId="0" applyFont="1" applyFill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57" xfId="0" applyFont="1" applyBorder="1" applyAlignment="1" applyProtection="1">
      <alignment horizontal="center" wrapText="1"/>
      <protection locked="0"/>
    </xf>
    <xf numFmtId="0" fontId="10" fillId="0" borderId="55" xfId="0" applyFont="1" applyBorder="1" applyAlignment="1" applyProtection="1">
      <alignment horizontal="center" wrapText="1"/>
      <protection locked="0"/>
    </xf>
    <xf numFmtId="0" fontId="10" fillId="0" borderId="56" xfId="0" applyFont="1" applyBorder="1" applyAlignment="1" applyProtection="1">
      <alignment horizontal="center" wrapText="1"/>
      <protection locked="0"/>
    </xf>
    <xf numFmtId="0" fontId="3" fillId="10" borderId="8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25" fillId="16" borderId="43" xfId="0" applyFont="1" applyFill="1" applyBorder="1" applyAlignment="1">
      <alignment horizontal="center" vertical="center" wrapText="1"/>
    </xf>
    <xf numFmtId="0" fontId="25" fillId="16" borderId="24" xfId="0" applyFont="1" applyFill="1" applyBorder="1" applyAlignment="1">
      <alignment horizontal="center" vertical="center" wrapText="1"/>
    </xf>
    <xf numFmtId="0" fontId="25" fillId="16" borderId="25" xfId="0" applyFont="1" applyFill="1" applyBorder="1" applyAlignment="1">
      <alignment horizontal="center" vertical="center" wrapText="1"/>
    </xf>
    <xf numFmtId="0" fontId="27" fillId="0" borderId="19" xfId="0" applyFont="1" applyBorder="1" applyAlignment="1" applyProtection="1">
      <alignment horizontal="center" vertical="center" wrapText="1"/>
      <protection locked="0"/>
    </xf>
    <xf numFmtId="0" fontId="27" fillId="0" borderId="40" xfId="0" applyFont="1" applyBorder="1" applyAlignment="1" applyProtection="1">
      <alignment horizontal="center" vertical="center" wrapText="1"/>
      <protection locked="0"/>
    </xf>
    <xf numFmtId="0" fontId="27" fillId="0" borderId="20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28" fillId="0" borderId="2" xfId="2" applyFont="1" applyBorder="1" applyAlignment="1" applyProtection="1">
      <alignment horizontal="center" vertical="center" wrapText="1"/>
      <protection locked="0"/>
    </xf>
    <xf numFmtId="0" fontId="28" fillId="0" borderId="3" xfId="2" applyFont="1" applyBorder="1" applyAlignment="1" applyProtection="1">
      <alignment horizontal="center" vertical="center" wrapText="1"/>
      <protection locked="0"/>
    </xf>
    <xf numFmtId="0" fontId="28" fillId="0" borderId="4" xfId="2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16" borderId="1" xfId="0" applyFont="1" applyFill="1" applyBorder="1" applyAlignment="1">
      <alignment horizontal="left" vertical="center"/>
    </xf>
    <xf numFmtId="0" fontId="25" fillId="16" borderId="2" xfId="0" applyFont="1" applyFill="1" applyBorder="1" applyAlignment="1">
      <alignment horizontal="center" vertical="center" wrapText="1"/>
    </xf>
    <xf numFmtId="0" fontId="25" fillId="16" borderId="3" xfId="0" applyFont="1" applyFill="1" applyBorder="1" applyAlignment="1">
      <alignment horizontal="center" vertical="center" wrapText="1"/>
    </xf>
    <xf numFmtId="0" fontId="26" fillId="16" borderId="2" xfId="0" applyFont="1" applyFill="1" applyBorder="1" applyAlignment="1">
      <alignment horizontal="center" vertical="center" wrapText="1"/>
    </xf>
    <xf numFmtId="0" fontId="26" fillId="16" borderId="3" xfId="0" applyFont="1" applyFill="1" applyBorder="1" applyAlignment="1">
      <alignment horizontal="center" vertical="center" wrapText="1"/>
    </xf>
    <xf numFmtId="0" fontId="26" fillId="16" borderId="4" xfId="0" applyFont="1" applyFill="1" applyBorder="1" applyAlignment="1">
      <alignment horizontal="center" vertical="center" wrapText="1"/>
    </xf>
    <xf numFmtId="0" fontId="25" fillId="16" borderId="4" xfId="0" applyFont="1" applyFill="1" applyBorder="1" applyAlignment="1">
      <alignment horizontal="center" vertical="center" wrapText="1"/>
    </xf>
    <xf numFmtId="0" fontId="25" fillId="16" borderId="54" xfId="0" applyFont="1" applyFill="1" applyBorder="1" applyAlignment="1">
      <alignment horizontal="center" vertical="center" wrapText="1"/>
    </xf>
    <xf numFmtId="0" fontId="25" fillId="16" borderId="21" xfId="0" applyFont="1" applyFill="1" applyBorder="1" applyAlignment="1">
      <alignment horizontal="center" vertical="center" wrapText="1"/>
    </xf>
    <xf numFmtId="0" fontId="25" fillId="16" borderId="22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5" fillId="0" borderId="30" xfId="0" applyFont="1" applyBorder="1" applyAlignment="1" applyProtection="1">
      <alignment horizontal="center" vertical="center" wrapText="1"/>
      <protection locked="0"/>
    </xf>
    <xf numFmtId="0" fontId="35" fillId="0" borderId="32" xfId="0" applyFont="1" applyBorder="1" applyAlignment="1" applyProtection="1">
      <alignment horizontal="center" vertical="center" wrapText="1"/>
      <protection locked="0"/>
    </xf>
    <xf numFmtId="0" fontId="30" fillId="0" borderId="57" xfId="0" applyFont="1" applyBorder="1" applyAlignment="1" applyProtection="1">
      <alignment horizontal="center"/>
      <protection locked="0"/>
    </xf>
    <xf numFmtId="0" fontId="30" fillId="0" borderId="55" xfId="0" applyFont="1" applyBorder="1" applyAlignment="1" applyProtection="1">
      <alignment horizontal="center"/>
      <protection locked="0"/>
    </xf>
    <xf numFmtId="0" fontId="30" fillId="0" borderId="5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26" fillId="1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1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" fillId="10" borderId="2" xfId="0" applyFont="1" applyFill="1" applyBorder="1" applyAlignment="1">
      <alignment horizontal="left" vertical="center"/>
    </xf>
    <xf numFmtId="0" fontId="3" fillId="10" borderId="3" xfId="0" applyFont="1" applyFill="1" applyBorder="1" applyAlignment="1">
      <alignment horizontal="left" vertical="center"/>
    </xf>
    <xf numFmtId="0" fontId="3" fillId="10" borderId="4" xfId="0" applyFont="1" applyFill="1" applyBorder="1" applyAlignment="1">
      <alignment horizontal="left" vertical="center"/>
    </xf>
    <xf numFmtId="1" fontId="30" fillId="0" borderId="2" xfId="2" applyNumberFormat="1" applyFont="1" applyBorder="1" applyAlignment="1" applyProtection="1">
      <alignment horizontal="center" vertical="center" wrapText="1"/>
      <protection locked="0"/>
    </xf>
    <xf numFmtId="1" fontId="30" fillId="0" borderId="3" xfId="2" applyNumberFormat="1" applyFont="1" applyBorder="1" applyAlignment="1" applyProtection="1">
      <alignment horizontal="center" vertical="center" wrapText="1"/>
      <protection locked="0"/>
    </xf>
    <xf numFmtId="1" fontId="30" fillId="0" borderId="4" xfId="2" applyNumberFormat="1" applyFont="1" applyBorder="1" applyAlignment="1" applyProtection="1">
      <alignment horizontal="center" vertical="center" wrapText="1"/>
      <protection locked="0"/>
    </xf>
  </cellXfs>
  <cellStyles count="3">
    <cellStyle name="Hipervínculo" xfId="2" builtinId="8"/>
    <cellStyle name="Normal" xfId="0" builtinId="0"/>
    <cellStyle name="Normal 10 2 2" xfId="1"/>
  </cellStyles>
  <dxfs count="0"/>
  <tableStyles count="0" defaultTableStyle="TableStyleMedium2" defaultPivotStyle="PivotStyleLight16"/>
  <colors>
    <mruColors>
      <color rgb="FFE3B7C0"/>
      <color rgb="FFDDA7B3"/>
      <color rgb="FF732C3B"/>
      <color rgb="FF883446"/>
      <color rgb="FFF4B084"/>
      <color rgb="FFFFE699"/>
      <color rgb="FFFCEBE0"/>
      <color rgb="FF9966FF"/>
      <color rgb="FFD6C0F6"/>
      <color rgb="FFE2D3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25</xdr:row>
      <xdr:rowOff>58200</xdr:rowOff>
    </xdr:from>
    <xdr:to>
      <xdr:col>11</xdr:col>
      <xdr:colOff>390525</xdr:colOff>
      <xdr:row>27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7150" y="6116100"/>
          <a:ext cx="9058275" cy="446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700" baseline="0"/>
            <a:t>Mecanismo de Recepción</a:t>
          </a:r>
        </a:p>
        <a:p>
          <a:r>
            <a:rPr lang="es-ES" sz="700" baseline="0"/>
            <a:t>* Físico.- Documento impreso presentado ante el Responsable.</a:t>
          </a:r>
        </a:p>
        <a:p>
          <a:r>
            <a:rPr lang="es-ES" sz="700" baseline="0"/>
            <a:t>* Electrónico.- Documento presentado ante el responsable en cualquier medio digital:Correo Electrónico, Página Web, etc., incluida la Plataforma Nacional de Transparencia.</a:t>
          </a:r>
        </a:p>
        <a:p>
          <a:endParaRPr lang="es-ES" sz="7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69058</xdr:colOff>
      <xdr:row>21</xdr:row>
      <xdr:rowOff>59530</xdr:rowOff>
    </xdr:from>
    <xdr:to>
      <xdr:col>19</xdr:col>
      <xdr:colOff>114300</xdr:colOff>
      <xdr:row>27</xdr:row>
      <xdr:rowOff>76199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441158" y="5393530"/>
          <a:ext cx="1997867" cy="1131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Mecanismo de Recepción:</a:t>
          </a:r>
        </a:p>
        <a:p>
          <a:r>
            <a:rPr lang="es-ES" sz="900"/>
            <a:t>*</a:t>
          </a:r>
          <a:r>
            <a:rPr lang="es-ES" sz="900" baseline="0"/>
            <a:t> </a:t>
          </a:r>
          <a:r>
            <a:rPr lang="es-ES" sz="900"/>
            <a:t>F.-</a:t>
          </a:r>
          <a:r>
            <a:rPr lang="es-ES" sz="900" baseline="0"/>
            <a:t> Físico</a:t>
          </a:r>
        </a:p>
        <a:p>
          <a:r>
            <a:rPr lang="es-ES" sz="900" baseline="0"/>
            <a:t>* E.- Medios Electrónicos</a:t>
          </a:r>
        </a:p>
        <a:p>
          <a:r>
            <a:rPr lang="es-ES" sz="900" baseline="0"/>
            <a:t>* P.- Portal Nacional de Transparencia       (PNT)</a:t>
          </a:r>
        </a:p>
        <a:p>
          <a:r>
            <a:rPr lang="es-ES" sz="900" baseline="0"/>
            <a:t>Art. 78 LPDPPSOEC</a:t>
          </a:r>
        </a:p>
        <a:p>
          <a:endParaRPr lang="es-ES" sz="900"/>
        </a:p>
      </xdr:txBody>
    </xdr:sp>
    <xdr:clientData/>
  </xdr:twoCellAnchor>
  <xdr:twoCellAnchor>
    <xdr:from>
      <xdr:col>18</xdr:col>
      <xdr:colOff>228600</xdr:colOff>
      <xdr:row>21</xdr:row>
      <xdr:rowOff>57149</xdr:rowOff>
    </xdr:from>
    <xdr:to>
      <xdr:col>24</xdr:col>
      <xdr:colOff>219075</xdr:colOff>
      <xdr:row>26</xdr:row>
      <xdr:rowOff>161925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315200" y="5391149"/>
          <a:ext cx="1419225" cy="1028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Medidas Especiales:</a:t>
          </a:r>
        </a:p>
        <a:p>
          <a:r>
            <a:rPr lang="es-ES" sz="900"/>
            <a:t>* IND.- Lengua Indígena</a:t>
          </a:r>
        </a:p>
        <a:p>
          <a:r>
            <a:rPr lang="es-ES" sz="900" baseline="0"/>
            <a:t>* BRA.- Braille</a:t>
          </a:r>
        </a:p>
        <a:p>
          <a:r>
            <a:rPr lang="es-ES" sz="900" baseline="0"/>
            <a:t>* EXT.- Lengua Extranjera</a:t>
          </a:r>
        </a:p>
        <a:p>
          <a:r>
            <a:rPr lang="es-ES" sz="900" baseline="0"/>
            <a:t>* NIN.- Ninguna</a:t>
          </a:r>
        </a:p>
        <a:p>
          <a:r>
            <a:rPr lang="es-ES" sz="900" baseline="0"/>
            <a:t>Art. 126 LPDPPSOEC</a:t>
          </a:r>
        </a:p>
        <a:p>
          <a:endParaRPr lang="es-ES" sz="900"/>
        </a:p>
      </xdr:txBody>
    </xdr:sp>
    <xdr:clientData/>
  </xdr:twoCellAnchor>
  <xdr:twoCellAnchor>
    <xdr:from>
      <xdr:col>24</xdr:col>
      <xdr:colOff>57152</xdr:colOff>
      <xdr:row>21</xdr:row>
      <xdr:rowOff>57150</xdr:rowOff>
    </xdr:from>
    <xdr:to>
      <xdr:col>27</xdr:col>
      <xdr:colOff>638175</xdr:colOff>
      <xdr:row>26</xdr:row>
      <xdr:rowOff>161926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A11FCB3-FE21-429E-908B-FE5ADD5F92A9}"/>
            </a:ext>
          </a:extLst>
        </xdr:cNvPr>
        <xdr:cNvSpPr txBox="1"/>
      </xdr:nvSpPr>
      <xdr:spPr>
        <a:xfrm>
          <a:off x="8572502" y="5391150"/>
          <a:ext cx="1295398" cy="1028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Resultad</a:t>
          </a:r>
          <a:r>
            <a:rPr lang="es-ES" sz="900" baseline="0"/>
            <a:t>o del Ejercicio</a:t>
          </a:r>
          <a:r>
            <a:rPr lang="es-ES" sz="900"/>
            <a:t>:</a:t>
          </a:r>
        </a:p>
        <a:p>
          <a:r>
            <a:rPr lang="es-ES" sz="900"/>
            <a:t>* AFIR.- Afirmativo</a:t>
          </a:r>
        </a:p>
        <a:p>
          <a:r>
            <a:rPr lang="es-ES" sz="900" baseline="0"/>
            <a:t>* NEG.- Negativo</a:t>
          </a:r>
        </a:p>
        <a:p>
          <a:endParaRPr lang="es-ES" sz="9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815121</xdr:colOff>
      <xdr:row>31</xdr:row>
      <xdr:rowOff>91587</xdr:rowOff>
    </xdr:from>
    <xdr:ext cx="3407019" cy="67774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FD24E25-C691-4EF1-AB0D-F4E35348FC93}"/>
            </a:ext>
          </a:extLst>
        </xdr:cNvPr>
        <xdr:cNvSpPr txBox="1"/>
      </xdr:nvSpPr>
      <xdr:spPr>
        <a:xfrm>
          <a:off x="8187837" y="6420217"/>
          <a:ext cx="3407019" cy="677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s-ES" sz="1000" b="1"/>
            <a:t>** NOTA: Los datos proporcionados en este formato deberán coincidir respectivamente con la información proporcionada en el formato 3.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%20INFORME%20ANUAL_ENER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INFORME ANUAL DE PDP"/>
      <sheetName val="INFORME DETALLADO "/>
      <sheetName val="ACTIVIDADES EN MATERIA DE PDP"/>
      <sheetName val="Hoja3"/>
      <sheetName val="Hoja1"/>
    </sheetNames>
    <sheetDataSet>
      <sheetData sheetId="0"/>
      <sheetData sheetId="1" refreshError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K87"/>
  <sheetViews>
    <sheetView topLeftCell="G1" zoomScale="160" zoomScaleNormal="160" workbookViewId="0">
      <selection activeCell="K5" sqref="K5"/>
    </sheetView>
  </sheetViews>
  <sheetFormatPr baseColWidth="10" defaultRowHeight="15" x14ac:dyDescent="0.25"/>
  <cols>
    <col min="1" max="9" width="31.42578125" customWidth="1"/>
    <col min="10" max="10" width="2.85546875" customWidth="1"/>
    <col min="11" max="11" width="58.140625" customWidth="1"/>
  </cols>
  <sheetData>
    <row r="1" spans="1:11" x14ac:dyDescent="0.25">
      <c r="A1" s="122" t="s">
        <v>14</v>
      </c>
      <c r="B1" s="122"/>
      <c r="C1" s="122"/>
      <c r="D1" s="122"/>
      <c r="E1" s="122"/>
      <c r="F1" s="122"/>
      <c r="G1" s="122"/>
      <c r="H1" s="122"/>
      <c r="I1" s="122"/>
    </row>
    <row r="2" spans="1:11" ht="45" x14ac:dyDescent="0.25">
      <c r="A2" s="28" t="s">
        <v>157</v>
      </c>
      <c r="B2" s="29" t="s">
        <v>158</v>
      </c>
      <c r="C2" s="30" t="s">
        <v>159</v>
      </c>
      <c r="D2" s="31" t="s">
        <v>160</v>
      </c>
      <c r="E2" s="32" t="s">
        <v>161</v>
      </c>
      <c r="F2" s="33" t="s">
        <v>162</v>
      </c>
      <c r="G2" s="25" t="s">
        <v>163</v>
      </c>
      <c r="H2" s="26" t="s">
        <v>166</v>
      </c>
      <c r="I2" s="27" t="s">
        <v>165</v>
      </c>
      <c r="K2" s="9" t="s">
        <v>156</v>
      </c>
    </row>
    <row r="3" spans="1:11" ht="37.5" customHeight="1" x14ac:dyDescent="0.25">
      <c r="A3" s="64" t="s">
        <v>37</v>
      </c>
      <c r="B3" s="62" t="s">
        <v>66</v>
      </c>
      <c r="C3" s="62" t="s">
        <v>71</v>
      </c>
      <c r="D3" s="62" t="s">
        <v>313</v>
      </c>
      <c r="E3" s="62" t="s">
        <v>68</v>
      </c>
      <c r="F3" s="62" t="s">
        <v>146</v>
      </c>
      <c r="G3" s="66" t="s">
        <v>302</v>
      </c>
      <c r="H3" s="62" t="s">
        <v>58</v>
      </c>
      <c r="I3" s="62" t="s">
        <v>98</v>
      </c>
      <c r="K3" s="14" t="s">
        <v>171</v>
      </c>
    </row>
    <row r="4" spans="1:11" ht="36" x14ac:dyDescent="0.25">
      <c r="A4" s="62" t="s">
        <v>284</v>
      </c>
      <c r="B4" s="62" t="s">
        <v>67</v>
      </c>
      <c r="C4" s="23"/>
      <c r="D4" s="62" t="s">
        <v>72</v>
      </c>
      <c r="E4" s="62" t="s">
        <v>70</v>
      </c>
      <c r="F4" s="62" t="s">
        <v>64</v>
      </c>
      <c r="H4" s="62" t="s">
        <v>54</v>
      </c>
      <c r="I4" s="62" t="s">
        <v>303</v>
      </c>
      <c r="K4" s="14" t="s">
        <v>172</v>
      </c>
    </row>
    <row r="5" spans="1:11" ht="36" x14ac:dyDescent="0.25">
      <c r="A5" s="62" t="s">
        <v>293</v>
      </c>
      <c r="B5" s="23"/>
      <c r="C5" s="23"/>
      <c r="D5" s="62" t="s">
        <v>73</v>
      </c>
      <c r="E5" s="62" t="s">
        <v>113</v>
      </c>
      <c r="F5" s="62" t="s">
        <v>114</v>
      </c>
      <c r="H5" s="62" t="s">
        <v>61</v>
      </c>
      <c r="I5" s="62" t="s">
        <v>304</v>
      </c>
      <c r="K5" s="14" t="s">
        <v>173</v>
      </c>
    </row>
    <row r="6" spans="1:11" ht="30.75" customHeight="1" x14ac:dyDescent="0.25">
      <c r="A6" s="63" t="s">
        <v>38</v>
      </c>
      <c r="B6" s="23"/>
      <c r="C6" s="23"/>
      <c r="D6" s="67" t="s">
        <v>318</v>
      </c>
      <c r="E6" s="62" t="s">
        <v>69</v>
      </c>
      <c r="F6" s="14"/>
      <c r="G6" s="14"/>
      <c r="H6" s="14"/>
      <c r="I6" s="62" t="s">
        <v>305</v>
      </c>
      <c r="K6" s="14" t="s">
        <v>160</v>
      </c>
    </row>
    <row r="7" spans="1:11" ht="25.5" customHeight="1" x14ac:dyDescent="0.25">
      <c r="A7" s="63" t="s">
        <v>289</v>
      </c>
      <c r="B7" s="23"/>
      <c r="C7" s="23"/>
      <c r="D7" s="67" t="s">
        <v>74</v>
      </c>
      <c r="E7" s="62" t="s">
        <v>112</v>
      </c>
      <c r="G7" s="14"/>
      <c r="I7" s="62" t="s">
        <v>306</v>
      </c>
      <c r="K7" s="14" t="s">
        <v>174</v>
      </c>
    </row>
    <row r="8" spans="1:11" ht="24" customHeight="1" x14ac:dyDescent="0.25">
      <c r="A8" s="63" t="s">
        <v>287</v>
      </c>
      <c r="B8" s="23"/>
      <c r="C8" s="23"/>
      <c r="D8" s="67" t="s">
        <v>325</v>
      </c>
      <c r="E8" s="62" t="s">
        <v>94</v>
      </c>
      <c r="F8" s="13"/>
      <c r="G8" s="13"/>
      <c r="H8" s="13"/>
      <c r="I8" s="62" t="s">
        <v>307</v>
      </c>
      <c r="K8" s="14" t="s">
        <v>175</v>
      </c>
    </row>
    <row r="9" spans="1:11" ht="39" customHeight="1" x14ac:dyDescent="0.25">
      <c r="A9" s="63" t="s">
        <v>291</v>
      </c>
      <c r="B9" s="23"/>
      <c r="C9" s="23"/>
      <c r="D9" s="67" t="s">
        <v>75</v>
      </c>
      <c r="F9" s="13"/>
      <c r="G9" s="13"/>
      <c r="H9" s="13"/>
      <c r="I9" s="62" t="s">
        <v>99</v>
      </c>
      <c r="K9" s="13" t="s">
        <v>176</v>
      </c>
    </row>
    <row r="10" spans="1:11" ht="24" x14ac:dyDescent="0.25">
      <c r="A10" s="63" t="s">
        <v>288</v>
      </c>
      <c r="B10" s="23"/>
      <c r="C10" s="23"/>
      <c r="D10" s="67" t="s">
        <v>333</v>
      </c>
      <c r="F10" s="14"/>
      <c r="G10" s="14"/>
      <c r="H10" s="14"/>
      <c r="I10" s="43" t="s">
        <v>192</v>
      </c>
      <c r="K10" s="13" t="s">
        <v>190</v>
      </c>
    </row>
    <row r="11" spans="1:11" ht="24.75" customHeight="1" x14ac:dyDescent="0.25">
      <c r="A11" s="58" t="s">
        <v>298</v>
      </c>
      <c r="B11" s="23"/>
      <c r="C11" s="23"/>
      <c r="D11" s="67" t="s">
        <v>76</v>
      </c>
      <c r="I11" s="43" t="s">
        <v>193</v>
      </c>
      <c r="K11" s="14" t="s">
        <v>167</v>
      </c>
    </row>
    <row r="12" spans="1:11" ht="15" customHeight="1" x14ac:dyDescent="0.25">
      <c r="A12" s="63" t="s">
        <v>40</v>
      </c>
      <c r="B12" s="23"/>
      <c r="C12" s="23"/>
      <c r="D12" s="67" t="s">
        <v>310</v>
      </c>
      <c r="I12" s="43" t="s">
        <v>194</v>
      </c>
    </row>
    <row r="13" spans="1:11" ht="36" x14ac:dyDescent="0.25">
      <c r="A13" s="58" t="s">
        <v>299</v>
      </c>
      <c r="B13" s="23"/>
      <c r="C13" s="23"/>
      <c r="D13" s="67" t="s">
        <v>77</v>
      </c>
    </row>
    <row r="14" spans="1:11" ht="15" customHeight="1" x14ac:dyDescent="0.25">
      <c r="A14" s="63" t="s">
        <v>297</v>
      </c>
      <c r="B14" s="23"/>
      <c r="C14" s="23"/>
      <c r="D14" s="67" t="s">
        <v>338</v>
      </c>
    </row>
    <row r="15" spans="1:11" ht="24" x14ac:dyDescent="0.25">
      <c r="A15" s="63" t="s">
        <v>41</v>
      </c>
      <c r="B15" s="23"/>
      <c r="C15" s="23"/>
      <c r="D15" s="67" t="s">
        <v>78</v>
      </c>
    </row>
    <row r="16" spans="1:11" ht="24" x14ac:dyDescent="0.25">
      <c r="A16" s="58" t="s">
        <v>300</v>
      </c>
      <c r="B16" s="23"/>
      <c r="C16" s="23"/>
      <c r="D16" s="67" t="s">
        <v>331</v>
      </c>
    </row>
    <row r="17" spans="1:4" ht="24" x14ac:dyDescent="0.25">
      <c r="A17" s="63" t="s">
        <v>290</v>
      </c>
      <c r="B17" s="23"/>
      <c r="C17" s="23"/>
      <c r="D17" s="67" t="s">
        <v>79</v>
      </c>
    </row>
    <row r="18" spans="1:4" ht="44.25" customHeight="1" x14ac:dyDescent="0.25">
      <c r="A18" s="63" t="s">
        <v>42</v>
      </c>
      <c r="B18" s="23"/>
      <c r="C18" s="23"/>
      <c r="D18" s="67" t="s">
        <v>337</v>
      </c>
    </row>
    <row r="19" spans="1:4" ht="30.75" customHeight="1" x14ac:dyDescent="0.25">
      <c r="A19" s="63" t="s">
        <v>43</v>
      </c>
      <c r="B19" s="23"/>
      <c r="C19" s="23"/>
      <c r="D19" s="67" t="s">
        <v>80</v>
      </c>
    </row>
    <row r="20" spans="1:4" ht="25.5" customHeight="1" x14ac:dyDescent="0.25">
      <c r="A20" s="62" t="s">
        <v>44</v>
      </c>
      <c r="B20" s="23"/>
      <c r="C20" s="23"/>
      <c r="D20" s="62" t="s">
        <v>321</v>
      </c>
    </row>
    <row r="21" spans="1:4" ht="24" x14ac:dyDescent="0.25">
      <c r="A21" s="62" t="s">
        <v>139</v>
      </c>
      <c r="B21" s="23"/>
      <c r="C21" s="23"/>
      <c r="D21" s="62" t="s">
        <v>81</v>
      </c>
    </row>
    <row r="22" spans="1:4" ht="24" x14ac:dyDescent="0.25">
      <c r="A22" s="62" t="s">
        <v>45</v>
      </c>
      <c r="B22" s="23"/>
      <c r="C22" s="23"/>
      <c r="D22" s="62" t="s">
        <v>82</v>
      </c>
    </row>
    <row r="23" spans="1:4" ht="36" x14ac:dyDescent="0.25">
      <c r="A23" s="62" t="s">
        <v>46</v>
      </c>
      <c r="B23" s="23"/>
      <c r="C23" s="23"/>
      <c r="D23" s="62" t="s">
        <v>83</v>
      </c>
    </row>
    <row r="24" spans="1:4" ht="36" x14ac:dyDescent="0.25">
      <c r="A24" s="62" t="s">
        <v>47</v>
      </c>
      <c r="B24" s="23"/>
      <c r="C24" s="23"/>
      <c r="D24" s="62" t="s">
        <v>84</v>
      </c>
    </row>
    <row r="25" spans="1:4" ht="24" x14ac:dyDescent="0.25">
      <c r="A25" s="62" t="s">
        <v>48</v>
      </c>
      <c r="B25" s="23"/>
      <c r="C25" s="23"/>
      <c r="D25" s="62" t="s">
        <v>85</v>
      </c>
    </row>
    <row r="26" spans="1:4" ht="36" x14ac:dyDescent="0.25">
      <c r="A26" s="62" t="s">
        <v>49</v>
      </c>
      <c r="B26" s="23"/>
      <c r="C26" s="23"/>
      <c r="D26" s="62" t="s">
        <v>328</v>
      </c>
    </row>
    <row r="27" spans="1:4" ht="28.5" customHeight="1" x14ac:dyDescent="0.25">
      <c r="A27" s="62" t="s">
        <v>50</v>
      </c>
      <c r="B27" s="23"/>
      <c r="C27" s="23"/>
      <c r="D27" s="62" t="s">
        <v>86</v>
      </c>
    </row>
    <row r="28" spans="1:4" ht="24" x14ac:dyDescent="0.25">
      <c r="A28" s="62" t="s">
        <v>51</v>
      </c>
      <c r="B28" s="23"/>
      <c r="C28" s="23"/>
      <c r="D28" s="62" t="s">
        <v>87</v>
      </c>
    </row>
    <row r="29" spans="1:4" ht="24" x14ac:dyDescent="0.25">
      <c r="A29" s="62" t="s">
        <v>142</v>
      </c>
      <c r="B29" s="23"/>
      <c r="C29" s="23"/>
      <c r="D29" s="62" t="s">
        <v>308</v>
      </c>
    </row>
    <row r="30" spans="1:4" ht="27.75" customHeight="1" x14ac:dyDescent="0.25">
      <c r="A30" s="62" t="s">
        <v>141</v>
      </c>
      <c r="B30" s="23"/>
      <c r="C30" s="23"/>
      <c r="D30" s="62" t="s">
        <v>88</v>
      </c>
    </row>
    <row r="31" spans="1:4" x14ac:dyDescent="0.25">
      <c r="A31" s="63" t="s">
        <v>52</v>
      </c>
      <c r="B31" s="23"/>
      <c r="C31" s="23"/>
      <c r="D31" s="67" t="s">
        <v>316</v>
      </c>
    </row>
    <row r="32" spans="1:4" ht="28.5" customHeight="1" x14ac:dyDescent="0.25">
      <c r="A32" s="63" t="s">
        <v>53</v>
      </c>
      <c r="B32" s="23"/>
      <c r="C32" s="23"/>
      <c r="D32" s="67" t="s">
        <v>317</v>
      </c>
    </row>
    <row r="33" spans="1:4" ht="48" x14ac:dyDescent="0.25">
      <c r="A33" s="63" t="s">
        <v>296</v>
      </c>
      <c r="B33" s="23"/>
      <c r="C33" s="23"/>
      <c r="D33" s="67" t="s">
        <v>314</v>
      </c>
    </row>
    <row r="34" spans="1:4" ht="24" x14ac:dyDescent="0.25">
      <c r="A34" s="63" t="s">
        <v>55</v>
      </c>
      <c r="B34" s="23"/>
      <c r="C34" s="23"/>
      <c r="D34" s="67" t="s">
        <v>315</v>
      </c>
    </row>
    <row r="35" spans="1:4" ht="22.5" customHeight="1" x14ac:dyDescent="0.25">
      <c r="A35" s="63" t="s">
        <v>56</v>
      </c>
      <c r="B35" s="23"/>
      <c r="C35" s="23"/>
      <c r="D35" s="67" t="s">
        <v>322</v>
      </c>
    </row>
    <row r="36" spans="1:4" ht="36" x14ac:dyDescent="0.25">
      <c r="A36" s="63" t="s">
        <v>57</v>
      </c>
      <c r="B36" s="23"/>
      <c r="C36" s="23"/>
      <c r="D36" s="67" t="s">
        <v>324</v>
      </c>
    </row>
    <row r="37" spans="1:4" ht="36" x14ac:dyDescent="0.25">
      <c r="A37" s="63" t="s">
        <v>144</v>
      </c>
      <c r="B37" s="23"/>
      <c r="C37" s="23"/>
      <c r="D37" s="67" t="s">
        <v>323</v>
      </c>
    </row>
    <row r="38" spans="1:4" ht="24" x14ac:dyDescent="0.25">
      <c r="A38" s="63" t="s">
        <v>140</v>
      </c>
      <c r="B38" s="23"/>
      <c r="C38" s="23"/>
      <c r="D38" s="67" t="s">
        <v>340</v>
      </c>
    </row>
    <row r="39" spans="1:4" ht="24" x14ac:dyDescent="0.25">
      <c r="A39" s="63" t="s">
        <v>59</v>
      </c>
      <c r="B39" s="23"/>
      <c r="C39" s="23"/>
      <c r="D39" s="62" t="s">
        <v>342</v>
      </c>
    </row>
    <row r="40" spans="1:4" ht="24" x14ac:dyDescent="0.25">
      <c r="A40" s="63" t="s">
        <v>60</v>
      </c>
      <c r="B40" s="23"/>
      <c r="C40" s="23"/>
      <c r="D40" s="67" t="s">
        <v>326</v>
      </c>
    </row>
    <row r="41" spans="1:4" ht="23.25" customHeight="1" x14ac:dyDescent="0.25">
      <c r="A41" s="62" t="s">
        <v>62</v>
      </c>
      <c r="B41" s="23"/>
      <c r="C41" s="23"/>
      <c r="D41" s="67" t="s">
        <v>89</v>
      </c>
    </row>
    <row r="42" spans="1:4" x14ac:dyDescent="0.25">
      <c r="A42" s="62" t="s">
        <v>63</v>
      </c>
      <c r="B42" s="23"/>
      <c r="C42" s="23"/>
      <c r="D42" s="62" t="s">
        <v>327</v>
      </c>
    </row>
    <row r="43" spans="1:4" x14ac:dyDescent="0.25">
      <c r="A43" s="62" t="s">
        <v>295</v>
      </c>
      <c r="B43" s="23"/>
      <c r="C43" s="23"/>
      <c r="D43" s="62" t="s">
        <v>311</v>
      </c>
    </row>
    <row r="44" spans="1:4" ht="24" x14ac:dyDescent="0.25">
      <c r="A44" s="62" t="s">
        <v>65</v>
      </c>
      <c r="B44" s="23"/>
      <c r="C44" s="23"/>
      <c r="D44" s="62" t="s">
        <v>341</v>
      </c>
    </row>
    <row r="45" spans="1:4" ht="24" x14ac:dyDescent="0.25">
      <c r="A45" s="62" t="s">
        <v>90</v>
      </c>
      <c r="D45" s="62" t="s">
        <v>343</v>
      </c>
    </row>
    <row r="46" spans="1:4" ht="24" x14ac:dyDescent="0.25">
      <c r="A46" s="62" t="s">
        <v>143</v>
      </c>
      <c r="D46" s="62" t="s">
        <v>312</v>
      </c>
    </row>
    <row r="47" spans="1:4" ht="24" x14ac:dyDescent="0.25">
      <c r="A47" s="62" t="s">
        <v>292</v>
      </c>
      <c r="B47" s="23"/>
      <c r="C47" s="23"/>
      <c r="D47" s="62" t="s">
        <v>335</v>
      </c>
    </row>
    <row r="48" spans="1:4" ht="24" x14ac:dyDescent="0.25">
      <c r="A48" s="62" t="s">
        <v>285</v>
      </c>
      <c r="B48" s="23"/>
      <c r="C48" s="23"/>
      <c r="D48" s="62" t="s">
        <v>334</v>
      </c>
    </row>
    <row r="49" spans="1:4" ht="25.5" customHeight="1" x14ac:dyDescent="0.25">
      <c r="A49" s="62" t="s">
        <v>92</v>
      </c>
      <c r="B49" s="23"/>
      <c r="C49" s="23"/>
      <c r="D49" s="62" t="s">
        <v>339</v>
      </c>
    </row>
    <row r="50" spans="1:4" ht="24" x14ac:dyDescent="0.25">
      <c r="A50" s="62" t="s">
        <v>93</v>
      </c>
      <c r="B50" s="23"/>
      <c r="C50" s="23"/>
      <c r="D50" s="62" t="s">
        <v>332</v>
      </c>
    </row>
    <row r="51" spans="1:4" ht="24" x14ac:dyDescent="0.25">
      <c r="A51" s="62" t="s">
        <v>95</v>
      </c>
      <c r="B51" s="23"/>
      <c r="C51" s="23"/>
      <c r="D51" s="62" t="s">
        <v>329</v>
      </c>
    </row>
    <row r="52" spans="1:4" x14ac:dyDescent="0.25">
      <c r="A52" s="62" t="s">
        <v>96</v>
      </c>
      <c r="B52" s="23"/>
      <c r="C52" s="23"/>
      <c r="D52" s="62" t="s">
        <v>309</v>
      </c>
    </row>
    <row r="53" spans="1:4" ht="24" x14ac:dyDescent="0.25">
      <c r="A53" s="59" t="s">
        <v>39</v>
      </c>
      <c r="B53" s="23"/>
      <c r="C53" s="23"/>
      <c r="D53" s="62" t="s">
        <v>91</v>
      </c>
    </row>
    <row r="54" spans="1:4" x14ac:dyDescent="0.25">
      <c r="A54" s="62" t="s">
        <v>97</v>
      </c>
      <c r="B54" s="23"/>
      <c r="C54" s="23"/>
      <c r="D54" s="62" t="s">
        <v>330</v>
      </c>
    </row>
    <row r="55" spans="1:4" ht="36" x14ac:dyDescent="0.25">
      <c r="A55" s="62" t="s">
        <v>145</v>
      </c>
      <c r="B55" s="23"/>
      <c r="C55" s="23"/>
      <c r="D55" s="62" t="s">
        <v>320</v>
      </c>
    </row>
    <row r="56" spans="1:4" ht="24" x14ac:dyDescent="0.25">
      <c r="A56" s="62" t="s">
        <v>111</v>
      </c>
      <c r="B56" s="23"/>
      <c r="C56" s="23"/>
      <c r="D56" s="62" t="s">
        <v>336</v>
      </c>
    </row>
    <row r="57" spans="1:4" ht="24" x14ac:dyDescent="0.25">
      <c r="A57" s="62" t="s">
        <v>286</v>
      </c>
      <c r="B57" s="23"/>
      <c r="C57" s="23"/>
      <c r="D57" s="62" t="s">
        <v>319</v>
      </c>
    </row>
    <row r="58" spans="1:4" x14ac:dyDescent="0.25">
      <c r="A58" s="62" t="s">
        <v>294</v>
      </c>
      <c r="B58" s="23"/>
      <c r="C58" s="23"/>
      <c r="D58" s="23"/>
    </row>
    <row r="59" spans="1:4" ht="36" x14ac:dyDescent="0.25">
      <c r="A59" s="62" t="s">
        <v>189</v>
      </c>
      <c r="B59" s="23"/>
      <c r="C59" s="23"/>
      <c r="D59" s="23"/>
    </row>
    <row r="60" spans="1:4" ht="24" x14ac:dyDescent="0.25">
      <c r="A60" s="65" t="s">
        <v>191</v>
      </c>
      <c r="B60" s="23"/>
      <c r="C60" s="23"/>
      <c r="D60" s="23"/>
    </row>
    <row r="61" spans="1:4" ht="24" x14ac:dyDescent="0.25">
      <c r="A61" s="59" t="s">
        <v>301</v>
      </c>
      <c r="B61" s="23"/>
      <c r="C61" s="23"/>
      <c r="D61" s="23"/>
    </row>
    <row r="62" spans="1:4" x14ac:dyDescent="0.25">
      <c r="B62" s="23"/>
      <c r="C62" s="23"/>
      <c r="D62" s="23"/>
    </row>
    <row r="63" spans="1:4" x14ac:dyDescent="0.25">
      <c r="B63" s="23"/>
      <c r="C63" s="23"/>
      <c r="D63" s="23"/>
    </row>
    <row r="64" spans="1:4" x14ac:dyDescent="0.25">
      <c r="B64" s="23"/>
      <c r="C64" s="23"/>
      <c r="D64" s="23"/>
    </row>
    <row r="65" spans="1:4" x14ac:dyDescent="0.25">
      <c r="B65" s="23"/>
      <c r="C65" s="23"/>
      <c r="D65" s="23"/>
    </row>
    <row r="66" spans="1:4" x14ac:dyDescent="0.25">
      <c r="B66" s="23"/>
      <c r="C66" s="23"/>
      <c r="D66" s="23"/>
    </row>
    <row r="67" spans="1:4" x14ac:dyDescent="0.25">
      <c r="B67" s="23"/>
      <c r="C67" s="23"/>
      <c r="D67" s="23"/>
    </row>
    <row r="68" spans="1:4" x14ac:dyDescent="0.25">
      <c r="B68" s="23"/>
      <c r="C68" s="23"/>
      <c r="D68" s="23"/>
    </row>
    <row r="69" spans="1:4" x14ac:dyDescent="0.25">
      <c r="B69" s="23"/>
      <c r="C69" s="23"/>
      <c r="D69" s="23"/>
    </row>
    <row r="70" spans="1:4" x14ac:dyDescent="0.25">
      <c r="B70" s="23"/>
      <c r="C70" s="23"/>
      <c r="D70" s="23"/>
    </row>
    <row r="71" spans="1:4" x14ac:dyDescent="0.25">
      <c r="B71" s="23"/>
      <c r="C71" s="23"/>
      <c r="D71" s="23"/>
    </row>
    <row r="72" spans="1:4" x14ac:dyDescent="0.25">
      <c r="B72" s="23"/>
      <c r="C72" s="23"/>
      <c r="D72" s="23"/>
    </row>
    <row r="73" spans="1:4" x14ac:dyDescent="0.25">
      <c r="B73" s="23"/>
      <c r="C73" s="23"/>
      <c r="D73" s="23"/>
    </row>
    <row r="74" spans="1:4" x14ac:dyDescent="0.25">
      <c r="B74" s="23"/>
      <c r="C74" s="23"/>
      <c r="D74" s="23"/>
    </row>
    <row r="75" spans="1:4" ht="36" x14ac:dyDescent="0.25">
      <c r="A75" s="21" t="s">
        <v>100</v>
      </c>
      <c r="B75" s="24"/>
      <c r="C75" s="24"/>
      <c r="D75" s="24"/>
    </row>
    <row r="76" spans="1:4" ht="48" x14ac:dyDescent="0.25">
      <c r="A76" s="21" t="s">
        <v>101</v>
      </c>
      <c r="B76" s="24"/>
      <c r="C76" s="24"/>
      <c r="D76" s="24"/>
    </row>
    <row r="77" spans="1:4" ht="60" x14ac:dyDescent="0.25">
      <c r="A77" s="21" t="s">
        <v>102</v>
      </c>
      <c r="B77" s="24"/>
      <c r="C77" s="24"/>
      <c r="D77" s="24"/>
    </row>
    <row r="78" spans="1:4" ht="36" x14ac:dyDescent="0.25">
      <c r="A78" s="21" t="s">
        <v>103</v>
      </c>
      <c r="B78" s="24"/>
      <c r="C78" s="24"/>
      <c r="D78" s="24"/>
    </row>
    <row r="79" spans="1:4" ht="36" x14ac:dyDescent="0.25">
      <c r="A79" s="21" t="s">
        <v>104</v>
      </c>
      <c r="B79" s="24"/>
      <c r="C79" s="24"/>
      <c r="D79" s="24"/>
    </row>
    <row r="80" spans="1:4" ht="36" x14ac:dyDescent="0.25">
      <c r="A80" s="21" t="s">
        <v>105</v>
      </c>
      <c r="B80" s="24"/>
      <c r="C80" s="24"/>
      <c r="D80" s="24"/>
    </row>
    <row r="81" spans="1:4" ht="48" x14ac:dyDescent="0.25">
      <c r="A81" s="21" t="s">
        <v>106</v>
      </c>
      <c r="B81" s="24"/>
      <c r="C81" s="24"/>
      <c r="D81" s="24"/>
    </row>
    <row r="82" spans="1:4" ht="36" x14ac:dyDescent="0.25">
      <c r="A82" s="21" t="s">
        <v>107</v>
      </c>
      <c r="B82" s="24"/>
      <c r="C82" s="24"/>
      <c r="D82" s="24"/>
    </row>
    <row r="83" spans="1:4" ht="24" x14ac:dyDescent="0.25">
      <c r="A83" s="21" t="s">
        <v>108</v>
      </c>
      <c r="B83" s="24"/>
      <c r="C83" s="24"/>
      <c r="D83" s="24"/>
    </row>
    <row r="84" spans="1:4" ht="48" x14ac:dyDescent="0.25">
      <c r="A84" s="20" t="s">
        <v>109</v>
      </c>
      <c r="B84" s="23"/>
      <c r="C84" s="23"/>
      <c r="D84" s="23"/>
    </row>
    <row r="85" spans="1:4" ht="36" x14ac:dyDescent="0.25">
      <c r="A85" s="20" t="s">
        <v>115</v>
      </c>
      <c r="B85" s="23"/>
      <c r="C85" s="23"/>
      <c r="D85" s="23"/>
    </row>
    <row r="86" spans="1:4" ht="24" x14ac:dyDescent="0.25">
      <c r="A86" s="20" t="s">
        <v>110</v>
      </c>
      <c r="B86" s="23"/>
      <c r="C86" s="23"/>
      <c r="D86" s="23"/>
    </row>
    <row r="87" spans="1:4" ht="48" x14ac:dyDescent="0.25">
      <c r="A87" s="20" t="s">
        <v>116</v>
      </c>
      <c r="B87" s="23"/>
      <c r="C87" s="23"/>
      <c r="D87" s="23"/>
    </row>
  </sheetData>
  <sheetProtection algorithmName="SHA-512" hashValue="CJ4JGNY3ss4yLK6oNyVGpfs5HsUSwQj3xdPg9WFDVPQnca4ElOI3nwxw1V2ikXTVLtykl75UaQl3BngVPm1htA==" saltValue="qenhOh5osJM1jeV4zyqj0w==" spinCount="100000" sheet="1" selectLockedCells="1"/>
  <autoFilter ref="A2:I61"/>
  <mergeCells count="1">
    <mergeCell ref="A1:I1"/>
  </mergeCells>
  <pageMargins left="0.625" right="0.72916666666666663" top="0.96875" bottom="0.57291666666666663" header="0.3" footer="0.3"/>
  <pageSetup paperSize="9" orientation="landscape" verticalDpi="0" r:id="rId1"/>
  <headerFooter>
    <oddHeader>&amp;L&amp;G&amp;C&amp;"-,Negrita"&amp;K05-017COMISIÓN DE TRANSPARENCIA Y ACCESO A LA INFORMACIÓN 
PÚBLICA DEL ESTADO DE CAMPECHE&amp;R&amp;G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33"/>
  <sheetViews>
    <sheetView zoomScale="110" zoomScaleNormal="110" workbookViewId="0">
      <selection activeCell="G11" sqref="G11"/>
    </sheetView>
  </sheetViews>
  <sheetFormatPr baseColWidth="10" defaultRowHeight="15" x14ac:dyDescent="0.25"/>
  <cols>
    <col min="1" max="1" width="37.140625" customWidth="1"/>
    <col min="2" max="2" width="21.7109375" customWidth="1"/>
    <col min="3" max="5" width="11.42578125" style="4"/>
  </cols>
  <sheetData>
    <row r="1" spans="1:5" x14ac:dyDescent="0.25">
      <c r="A1" s="9" t="s">
        <v>15</v>
      </c>
      <c r="B1" s="9" t="s">
        <v>16</v>
      </c>
      <c r="C1" s="10" t="s">
        <v>19</v>
      </c>
      <c r="D1" s="10" t="s">
        <v>20</v>
      </c>
      <c r="E1" s="10" t="s">
        <v>21</v>
      </c>
    </row>
    <row r="2" spans="1:5" x14ac:dyDescent="0.25">
      <c r="A2" s="22" t="s">
        <v>0</v>
      </c>
      <c r="B2" s="22" t="s">
        <v>17</v>
      </c>
      <c r="C2" s="14">
        <v>1</v>
      </c>
      <c r="D2" s="14" t="s">
        <v>22</v>
      </c>
      <c r="E2" s="14">
        <v>21</v>
      </c>
    </row>
    <row r="3" spans="1:5" ht="15" customHeight="1" x14ac:dyDescent="0.25">
      <c r="A3" s="22" t="s">
        <v>1</v>
      </c>
      <c r="B3" s="22" t="s">
        <v>18</v>
      </c>
      <c r="C3" s="14">
        <v>2</v>
      </c>
      <c r="D3" s="14" t="s">
        <v>23</v>
      </c>
      <c r="E3" s="14">
        <v>22</v>
      </c>
    </row>
    <row r="4" spans="1:5" x14ac:dyDescent="0.25">
      <c r="A4" s="22" t="s">
        <v>2</v>
      </c>
      <c r="B4" s="9" t="s">
        <v>119</v>
      </c>
      <c r="C4" s="14">
        <v>3</v>
      </c>
      <c r="D4" s="14" t="s">
        <v>24</v>
      </c>
      <c r="E4" s="14">
        <v>23</v>
      </c>
    </row>
    <row r="5" spans="1:5" x14ac:dyDescent="0.25">
      <c r="A5" s="22" t="s">
        <v>3</v>
      </c>
      <c r="B5" s="13" t="s">
        <v>223</v>
      </c>
      <c r="C5" s="14">
        <v>4</v>
      </c>
      <c r="D5" s="14" t="s">
        <v>25</v>
      </c>
      <c r="E5" s="14"/>
    </row>
    <row r="6" spans="1:5" ht="15" customHeight="1" x14ac:dyDescent="0.25">
      <c r="A6" s="22" t="s">
        <v>4</v>
      </c>
      <c r="B6" s="15"/>
      <c r="C6" s="14">
        <v>5</v>
      </c>
      <c r="D6" s="14" t="s">
        <v>26</v>
      </c>
      <c r="E6" s="14"/>
    </row>
    <row r="7" spans="1:5" ht="15" customHeight="1" x14ac:dyDescent="0.25">
      <c r="A7" s="9" t="s">
        <v>16</v>
      </c>
      <c r="B7" s="9" t="s">
        <v>119</v>
      </c>
      <c r="C7" s="14">
        <v>6</v>
      </c>
      <c r="D7" s="14" t="s">
        <v>27</v>
      </c>
      <c r="E7" s="14"/>
    </row>
    <row r="8" spans="1:5" ht="24" customHeight="1" x14ac:dyDescent="0.25">
      <c r="A8" s="22" t="s">
        <v>123</v>
      </c>
      <c r="B8" s="22" t="s">
        <v>128</v>
      </c>
      <c r="C8" s="14">
        <v>7</v>
      </c>
      <c r="D8" s="14" t="s">
        <v>28</v>
      </c>
      <c r="E8" s="14"/>
    </row>
    <row r="9" spans="1:5" ht="15" customHeight="1" x14ac:dyDescent="0.25">
      <c r="A9" s="22" t="s">
        <v>125</v>
      </c>
      <c r="B9" s="22" t="s">
        <v>129</v>
      </c>
      <c r="C9" s="14">
        <v>8</v>
      </c>
      <c r="D9" s="14" t="s">
        <v>29</v>
      </c>
      <c r="E9" s="14"/>
    </row>
    <row r="10" spans="1:5" x14ac:dyDescent="0.25">
      <c r="A10" s="22" t="s">
        <v>126</v>
      </c>
      <c r="B10" s="22" t="s">
        <v>147</v>
      </c>
      <c r="C10" s="14">
        <v>9</v>
      </c>
      <c r="D10" s="14" t="s">
        <v>30</v>
      </c>
      <c r="E10" s="14"/>
    </row>
    <row r="11" spans="1:5" x14ac:dyDescent="0.25">
      <c r="A11" s="22" t="s">
        <v>124</v>
      </c>
      <c r="B11" s="22" t="s">
        <v>130</v>
      </c>
      <c r="C11" s="14">
        <v>10</v>
      </c>
      <c r="D11" s="14" t="s">
        <v>31</v>
      </c>
      <c r="E11" s="14"/>
    </row>
    <row r="12" spans="1:5" ht="15" customHeight="1" x14ac:dyDescent="0.25">
      <c r="A12" s="9" t="s">
        <v>16</v>
      </c>
      <c r="B12" s="9" t="s">
        <v>177</v>
      </c>
      <c r="C12" s="14">
        <v>11</v>
      </c>
      <c r="D12" s="14" t="s">
        <v>32</v>
      </c>
      <c r="E12" s="14"/>
    </row>
    <row r="13" spans="1:5" x14ac:dyDescent="0.25">
      <c r="A13" s="22" t="s">
        <v>5</v>
      </c>
      <c r="B13" s="15" t="s">
        <v>178</v>
      </c>
      <c r="C13" s="14">
        <v>12</v>
      </c>
      <c r="D13" s="14" t="s">
        <v>33</v>
      </c>
      <c r="E13" s="14"/>
    </row>
    <row r="14" spans="1:5" ht="15" customHeight="1" x14ac:dyDescent="0.25">
      <c r="A14" s="22" t="s">
        <v>6</v>
      </c>
      <c r="B14" s="15" t="s">
        <v>179</v>
      </c>
      <c r="C14" s="14">
        <v>13</v>
      </c>
      <c r="D14" s="14"/>
      <c r="E14" s="14"/>
    </row>
    <row r="15" spans="1:5" x14ac:dyDescent="0.25">
      <c r="A15" s="22" t="s">
        <v>122</v>
      </c>
      <c r="B15" s="15"/>
      <c r="C15" s="14">
        <v>14</v>
      </c>
      <c r="D15" s="14"/>
      <c r="E15" s="14"/>
    </row>
    <row r="16" spans="1:5" ht="30" x14ac:dyDescent="0.25">
      <c r="A16" s="9" t="s">
        <v>156</v>
      </c>
      <c r="B16" s="38" t="s">
        <v>187</v>
      </c>
      <c r="C16" s="14">
        <v>15</v>
      </c>
      <c r="D16" s="14"/>
      <c r="E16" s="14"/>
    </row>
    <row r="17" spans="1:5" x14ac:dyDescent="0.25">
      <c r="A17" s="14" t="s">
        <v>157</v>
      </c>
      <c r="B17" s="15" t="s">
        <v>182</v>
      </c>
      <c r="C17" s="14">
        <v>16</v>
      </c>
      <c r="D17" s="14"/>
      <c r="E17" s="14"/>
    </row>
    <row r="18" spans="1:5" ht="15" customHeight="1" x14ac:dyDescent="0.25">
      <c r="A18" s="14" t="s">
        <v>158</v>
      </c>
      <c r="B18" s="15" t="s">
        <v>183</v>
      </c>
      <c r="C18" s="14">
        <v>17</v>
      </c>
      <c r="D18" s="14"/>
      <c r="E18" s="14"/>
    </row>
    <row r="19" spans="1:5" ht="30.75" customHeight="1" x14ac:dyDescent="0.25">
      <c r="A19" s="14" t="s">
        <v>159</v>
      </c>
      <c r="B19" s="15"/>
      <c r="C19" s="14">
        <v>18</v>
      </c>
      <c r="D19" s="14"/>
      <c r="E19" s="14"/>
    </row>
    <row r="20" spans="1:5" ht="15" customHeight="1" x14ac:dyDescent="0.25">
      <c r="A20" s="14" t="s">
        <v>160</v>
      </c>
      <c r="B20" s="15"/>
      <c r="C20" s="14">
        <v>19</v>
      </c>
      <c r="D20" s="14"/>
      <c r="E20" s="14"/>
    </row>
    <row r="21" spans="1:5" x14ac:dyDescent="0.25">
      <c r="A21" s="14" t="s">
        <v>161</v>
      </c>
      <c r="B21" s="15"/>
      <c r="C21" s="14">
        <v>20</v>
      </c>
      <c r="D21" s="14"/>
      <c r="E21" s="14"/>
    </row>
    <row r="22" spans="1:5" x14ac:dyDescent="0.25">
      <c r="A22" s="14" t="s">
        <v>162</v>
      </c>
      <c r="B22" s="15"/>
      <c r="C22" s="14">
        <v>21</v>
      </c>
      <c r="D22" s="14"/>
      <c r="E22" s="14"/>
    </row>
    <row r="23" spans="1:5" ht="24" x14ac:dyDescent="0.25">
      <c r="A23" s="13" t="s">
        <v>163</v>
      </c>
      <c r="B23" s="15"/>
      <c r="C23" s="14">
        <v>22</v>
      </c>
      <c r="D23" s="14"/>
      <c r="E23" s="14"/>
    </row>
    <row r="24" spans="1:5" ht="24" x14ac:dyDescent="0.25">
      <c r="A24" s="13" t="s">
        <v>164</v>
      </c>
      <c r="B24" s="15"/>
      <c r="C24" s="14">
        <v>23</v>
      </c>
      <c r="D24" s="14"/>
      <c r="E24" s="14"/>
    </row>
    <row r="25" spans="1:5" x14ac:dyDescent="0.25">
      <c r="A25" s="14" t="s">
        <v>165</v>
      </c>
      <c r="B25" s="15"/>
      <c r="C25" s="14">
        <v>24</v>
      </c>
      <c r="D25" s="14"/>
      <c r="E25" s="14"/>
    </row>
    <row r="26" spans="1:5" x14ac:dyDescent="0.25">
      <c r="A26" s="15"/>
      <c r="B26" s="15"/>
      <c r="C26" s="14">
        <v>25</v>
      </c>
      <c r="D26" s="14"/>
      <c r="E26" s="14"/>
    </row>
    <row r="27" spans="1:5" x14ac:dyDescent="0.25">
      <c r="A27" s="15"/>
      <c r="B27" s="15"/>
      <c r="C27" s="14">
        <v>26</v>
      </c>
      <c r="D27" s="14"/>
      <c r="E27" s="14"/>
    </row>
    <row r="28" spans="1:5" x14ac:dyDescent="0.25">
      <c r="A28" s="15"/>
      <c r="B28" s="15"/>
      <c r="C28" s="14">
        <v>27</v>
      </c>
      <c r="D28" s="14"/>
      <c r="E28" s="14"/>
    </row>
    <row r="29" spans="1:5" x14ac:dyDescent="0.25">
      <c r="A29" s="15"/>
      <c r="B29" s="15"/>
      <c r="C29" s="14">
        <v>28</v>
      </c>
      <c r="D29" s="14"/>
      <c r="E29" s="14"/>
    </row>
    <row r="30" spans="1:5" x14ac:dyDescent="0.25">
      <c r="A30" s="15"/>
      <c r="B30" s="15"/>
      <c r="C30" s="14">
        <v>29</v>
      </c>
      <c r="D30" s="14"/>
      <c r="E30" s="14"/>
    </row>
    <row r="31" spans="1:5" x14ac:dyDescent="0.25">
      <c r="A31" s="15"/>
      <c r="B31" s="15"/>
      <c r="C31" s="14">
        <v>30</v>
      </c>
      <c r="D31" s="14"/>
      <c r="E31" s="14"/>
    </row>
    <row r="32" spans="1:5" x14ac:dyDescent="0.25">
      <c r="A32" s="15"/>
      <c r="B32" s="15"/>
      <c r="C32" s="14">
        <v>31</v>
      </c>
      <c r="D32" s="14"/>
      <c r="E32" s="14"/>
    </row>
    <row r="33" spans="2:5" x14ac:dyDescent="0.25">
      <c r="B33" s="15"/>
      <c r="C33" s="14"/>
      <c r="D33" s="14"/>
      <c r="E33" s="14"/>
    </row>
  </sheetData>
  <sheetProtection algorithmName="SHA-512" hashValue="0yHZHgXPFwGAzU4cFIa9JYeS1Ri+IM9Ju8q6rrEWIzBlT3sxPqvmqYEIACAWvTrJt19+6SJXQGALVuqOUF+aeg==" saltValue="pPIwvi7uNUHVTcxvi41tqg==" spinCount="100000" sheet="1" selectLockedCells="1"/>
  <autoFilter ref="A1:E136"/>
  <pageMargins left="0.625" right="0.72916666666666663" top="0.96875" bottom="0.57291666666666663" header="0.3" footer="0.3"/>
  <pageSetup paperSize="9" orientation="landscape" verticalDpi="0" r:id="rId1"/>
  <headerFooter>
    <oddHeader>&amp;L&amp;G&amp;C&amp;"-,Negrita"&amp;K05-017COMISIÓN DE TRANSPARENCIA Y ACCESO A LA INFORMACIÓN 
PÚBLICA DEL ESTADO DE CAMPECHE&amp;R&amp;G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A7B3"/>
  </sheetPr>
  <dimension ref="A1:L37"/>
  <sheetViews>
    <sheetView view="pageLayout" zoomScaleNormal="100" workbookViewId="0">
      <selection activeCell="C24" sqref="C24:H24"/>
    </sheetView>
  </sheetViews>
  <sheetFormatPr baseColWidth="10" defaultRowHeight="15" x14ac:dyDescent="0.25"/>
  <cols>
    <col min="1" max="1" width="5.85546875" customWidth="1"/>
    <col min="2" max="2" width="50.85546875" customWidth="1"/>
    <col min="3" max="11" width="9.28515625" customWidth="1"/>
    <col min="12" max="12" width="10.28515625" customWidth="1"/>
    <col min="13" max="13" width="1.140625" customWidth="1"/>
  </cols>
  <sheetData>
    <row r="1" spans="1:12" ht="20.25" x14ac:dyDescent="0.25">
      <c r="A1" s="123" t="s">
        <v>135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ht="15.75" customHeight="1" x14ac:dyDescent="0.25">
      <c r="A2" s="129" t="s">
        <v>148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7.5" customHeight="1" x14ac:dyDescent="0.25"/>
    <row r="4" spans="1:12" ht="18.75" customHeight="1" x14ac:dyDescent="0.25">
      <c r="A4" s="68" t="s">
        <v>224</v>
      </c>
      <c r="B4" s="69" t="s">
        <v>155</v>
      </c>
      <c r="C4" s="137" t="s">
        <v>171</v>
      </c>
      <c r="D4" s="137"/>
      <c r="E4" s="137"/>
      <c r="F4" s="137"/>
      <c r="G4" s="137"/>
      <c r="H4" s="138"/>
      <c r="I4" s="11"/>
      <c r="J4" s="131" t="s">
        <v>225</v>
      </c>
      <c r="K4" s="132"/>
      <c r="L4" s="135" t="s">
        <v>223</v>
      </c>
    </row>
    <row r="5" spans="1:12" ht="19.5" customHeight="1" x14ac:dyDescent="0.25">
      <c r="A5" s="77" t="s">
        <v>226</v>
      </c>
      <c r="B5" s="70" t="s">
        <v>213</v>
      </c>
      <c r="C5" s="139" t="s">
        <v>51</v>
      </c>
      <c r="D5" s="139"/>
      <c r="E5" s="139"/>
      <c r="F5" s="139"/>
      <c r="G5" s="139"/>
      <c r="H5" s="140"/>
      <c r="I5" s="11"/>
      <c r="J5" s="133"/>
      <c r="K5" s="134"/>
      <c r="L5" s="136"/>
    </row>
    <row r="6" spans="1:12" ht="9" customHeight="1" x14ac:dyDescent="0.25">
      <c r="A6" s="15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18" customHeight="1" x14ac:dyDescent="0.25">
      <c r="A7" s="124" t="s">
        <v>227</v>
      </c>
      <c r="B7" s="132" t="s">
        <v>199</v>
      </c>
      <c r="C7" s="141" t="s">
        <v>241</v>
      </c>
      <c r="D7" s="130"/>
      <c r="E7" s="130"/>
      <c r="F7" s="130"/>
      <c r="G7" s="130"/>
      <c r="H7" s="130"/>
      <c r="I7" s="130"/>
      <c r="J7" s="130"/>
      <c r="K7" s="130"/>
      <c r="L7" s="130"/>
    </row>
    <row r="8" spans="1:12" ht="15" customHeight="1" x14ac:dyDescent="0.25">
      <c r="A8" s="125"/>
      <c r="B8" s="142"/>
      <c r="C8" s="145" t="s">
        <v>0</v>
      </c>
      <c r="D8" s="141"/>
      <c r="E8" s="146" t="s">
        <v>1</v>
      </c>
      <c r="F8" s="141"/>
      <c r="G8" s="146" t="s">
        <v>2</v>
      </c>
      <c r="H8" s="141"/>
      <c r="I8" s="146" t="s">
        <v>3</v>
      </c>
      <c r="J8" s="141"/>
      <c r="K8" s="130" t="s">
        <v>4</v>
      </c>
      <c r="L8" s="130"/>
    </row>
    <row r="9" spans="1:12" ht="14.25" customHeight="1" x14ac:dyDescent="0.25">
      <c r="A9" s="125"/>
      <c r="B9" s="142"/>
      <c r="C9" s="145">
        <f>C11+D11</f>
        <v>1</v>
      </c>
      <c r="D9" s="141"/>
      <c r="E9" s="146">
        <f>E11+F11</f>
        <v>0</v>
      </c>
      <c r="F9" s="141"/>
      <c r="G9" s="146">
        <f>G11+H11</f>
        <v>0</v>
      </c>
      <c r="H9" s="141"/>
      <c r="I9" s="146">
        <f>I11+J11</f>
        <v>0</v>
      </c>
      <c r="J9" s="141"/>
      <c r="K9" s="146">
        <f>K11+L11</f>
        <v>0</v>
      </c>
      <c r="L9" s="141"/>
    </row>
    <row r="10" spans="1:12" ht="15" customHeight="1" x14ac:dyDescent="0.25">
      <c r="A10" s="125"/>
      <c r="B10" s="142"/>
      <c r="C10" s="71" t="s">
        <v>5</v>
      </c>
      <c r="D10" s="72" t="s">
        <v>6</v>
      </c>
      <c r="E10" s="72" t="s">
        <v>5</v>
      </c>
      <c r="F10" s="72" t="s">
        <v>6</v>
      </c>
      <c r="G10" s="72" t="s">
        <v>5</v>
      </c>
      <c r="H10" s="72" t="s">
        <v>6</v>
      </c>
      <c r="I10" s="72" t="s">
        <v>5</v>
      </c>
      <c r="J10" s="72" t="s">
        <v>6</v>
      </c>
      <c r="K10" s="72" t="s">
        <v>5</v>
      </c>
      <c r="L10" s="72" t="s">
        <v>6</v>
      </c>
    </row>
    <row r="11" spans="1:12" ht="13.5" customHeight="1" x14ac:dyDescent="0.25">
      <c r="A11" s="126"/>
      <c r="B11" s="134"/>
      <c r="C11" s="73">
        <f>SUM(C12:C21)</f>
        <v>0</v>
      </c>
      <c r="D11" s="72">
        <f t="shared" ref="D11:L11" si="0">SUM(D12:D21)</f>
        <v>1</v>
      </c>
      <c r="E11" s="72">
        <f t="shared" si="0"/>
        <v>0</v>
      </c>
      <c r="F11" s="72">
        <f t="shared" si="0"/>
        <v>0</v>
      </c>
      <c r="G11" s="72">
        <f t="shared" si="0"/>
        <v>0</v>
      </c>
      <c r="H11" s="72">
        <f t="shared" si="0"/>
        <v>0</v>
      </c>
      <c r="I11" s="72">
        <f t="shared" si="0"/>
        <v>0</v>
      </c>
      <c r="J11" s="72">
        <f t="shared" si="0"/>
        <v>0</v>
      </c>
      <c r="K11" s="72">
        <f t="shared" si="0"/>
        <v>0</v>
      </c>
      <c r="L11" s="72">
        <f t="shared" si="0"/>
        <v>0</v>
      </c>
    </row>
    <row r="12" spans="1:12" ht="21.75" customHeight="1" x14ac:dyDescent="0.25">
      <c r="A12" s="78" t="s">
        <v>229</v>
      </c>
      <c r="B12" s="74" t="s">
        <v>195</v>
      </c>
      <c r="C12" s="102">
        <v>0</v>
      </c>
      <c r="D12" s="103">
        <v>0</v>
      </c>
      <c r="E12" s="104">
        <v>0</v>
      </c>
      <c r="F12" s="104">
        <v>0</v>
      </c>
      <c r="G12" s="103">
        <v>0</v>
      </c>
      <c r="H12" s="103">
        <v>0</v>
      </c>
      <c r="I12" s="105">
        <v>0</v>
      </c>
      <c r="J12" s="105">
        <v>0</v>
      </c>
      <c r="K12" s="105">
        <v>0</v>
      </c>
      <c r="L12" s="105">
        <v>0</v>
      </c>
    </row>
    <row r="13" spans="1:12" ht="21.75" customHeight="1" x14ac:dyDescent="0.25">
      <c r="A13" s="78" t="s">
        <v>232</v>
      </c>
      <c r="B13" s="74" t="s">
        <v>196</v>
      </c>
      <c r="C13" s="102">
        <v>0</v>
      </c>
      <c r="D13" s="103">
        <v>0</v>
      </c>
      <c r="E13" s="104">
        <v>0</v>
      </c>
      <c r="F13" s="104">
        <v>0</v>
      </c>
      <c r="G13" s="103">
        <v>0</v>
      </c>
      <c r="H13" s="103">
        <v>0</v>
      </c>
      <c r="I13" s="105">
        <v>0</v>
      </c>
      <c r="J13" s="105">
        <v>0</v>
      </c>
      <c r="K13" s="105">
        <v>0</v>
      </c>
      <c r="L13" s="105">
        <v>0</v>
      </c>
    </row>
    <row r="14" spans="1:12" ht="21.75" customHeight="1" x14ac:dyDescent="0.25">
      <c r="A14" s="78" t="s">
        <v>233</v>
      </c>
      <c r="B14" s="74" t="s">
        <v>197</v>
      </c>
      <c r="C14" s="106">
        <v>0</v>
      </c>
      <c r="D14" s="103">
        <v>0</v>
      </c>
      <c r="E14" s="104">
        <v>0</v>
      </c>
      <c r="F14" s="104">
        <v>0</v>
      </c>
      <c r="G14" s="103">
        <v>0</v>
      </c>
      <c r="H14" s="103">
        <v>0</v>
      </c>
      <c r="I14" s="105">
        <v>0</v>
      </c>
      <c r="J14" s="105">
        <v>0</v>
      </c>
      <c r="K14" s="105">
        <v>0</v>
      </c>
      <c r="L14" s="105">
        <v>0</v>
      </c>
    </row>
    <row r="15" spans="1:12" ht="21.75" customHeight="1" x14ac:dyDescent="0.25">
      <c r="A15" s="78" t="s">
        <v>231</v>
      </c>
      <c r="B15" s="74" t="s">
        <v>198</v>
      </c>
      <c r="C15" s="106">
        <v>0</v>
      </c>
      <c r="D15" s="103">
        <v>0</v>
      </c>
      <c r="E15" s="104">
        <v>0</v>
      </c>
      <c r="F15" s="104">
        <v>0</v>
      </c>
      <c r="G15" s="103">
        <v>0</v>
      </c>
      <c r="H15" s="103">
        <v>0</v>
      </c>
      <c r="I15" s="105">
        <v>0</v>
      </c>
      <c r="J15" s="105">
        <v>0</v>
      </c>
      <c r="K15" s="105">
        <v>0</v>
      </c>
      <c r="L15" s="105">
        <v>0</v>
      </c>
    </row>
    <row r="16" spans="1:12" ht="21.75" customHeight="1" x14ac:dyDescent="0.25">
      <c r="A16" s="78" t="s">
        <v>234</v>
      </c>
      <c r="B16" s="75" t="s">
        <v>153</v>
      </c>
      <c r="C16" s="106">
        <v>0</v>
      </c>
      <c r="D16" s="103">
        <v>0</v>
      </c>
      <c r="E16" s="104">
        <v>0</v>
      </c>
      <c r="F16" s="104">
        <v>0</v>
      </c>
      <c r="G16" s="103">
        <v>0</v>
      </c>
      <c r="H16" s="103">
        <v>0</v>
      </c>
      <c r="I16" s="105">
        <v>0</v>
      </c>
      <c r="J16" s="105">
        <v>0</v>
      </c>
      <c r="K16" s="105">
        <v>0</v>
      </c>
      <c r="L16" s="105">
        <v>0</v>
      </c>
    </row>
    <row r="17" spans="1:12" ht="21.75" customHeight="1" x14ac:dyDescent="0.25">
      <c r="A17" s="78" t="s">
        <v>235</v>
      </c>
      <c r="B17" s="76" t="s">
        <v>149</v>
      </c>
      <c r="C17" s="106">
        <v>0</v>
      </c>
      <c r="D17" s="103">
        <v>0</v>
      </c>
      <c r="E17" s="104">
        <v>0</v>
      </c>
      <c r="F17" s="104">
        <v>0</v>
      </c>
      <c r="G17" s="103">
        <v>0</v>
      </c>
      <c r="H17" s="103">
        <v>0</v>
      </c>
      <c r="I17" s="105">
        <v>0</v>
      </c>
      <c r="J17" s="105">
        <v>0</v>
      </c>
      <c r="K17" s="105">
        <v>0</v>
      </c>
      <c r="L17" s="105">
        <v>0</v>
      </c>
    </row>
    <row r="18" spans="1:12" ht="21.75" customHeight="1" x14ac:dyDescent="0.25">
      <c r="A18" s="78" t="s">
        <v>236</v>
      </c>
      <c r="B18" s="76" t="s">
        <v>150</v>
      </c>
      <c r="C18" s="106">
        <v>0</v>
      </c>
      <c r="D18" s="103">
        <v>0</v>
      </c>
      <c r="E18" s="104">
        <v>0</v>
      </c>
      <c r="F18" s="104">
        <v>0</v>
      </c>
      <c r="G18" s="103">
        <v>0</v>
      </c>
      <c r="H18" s="103">
        <v>0</v>
      </c>
      <c r="I18" s="105">
        <v>0</v>
      </c>
      <c r="J18" s="105">
        <v>0</v>
      </c>
      <c r="K18" s="105">
        <v>0</v>
      </c>
      <c r="L18" s="105">
        <v>0</v>
      </c>
    </row>
    <row r="19" spans="1:12" ht="21.75" customHeight="1" x14ac:dyDescent="0.25">
      <c r="A19" s="78" t="s">
        <v>237</v>
      </c>
      <c r="B19" s="76" t="s">
        <v>151</v>
      </c>
      <c r="C19" s="106">
        <v>0</v>
      </c>
      <c r="D19" s="103">
        <v>1</v>
      </c>
      <c r="E19" s="104">
        <v>0</v>
      </c>
      <c r="F19" s="104">
        <v>0</v>
      </c>
      <c r="G19" s="103">
        <v>0</v>
      </c>
      <c r="H19" s="103">
        <v>0</v>
      </c>
      <c r="I19" s="105">
        <v>0</v>
      </c>
      <c r="J19" s="105">
        <v>0</v>
      </c>
      <c r="K19" s="105">
        <v>0</v>
      </c>
      <c r="L19" s="105">
        <v>0</v>
      </c>
    </row>
    <row r="20" spans="1:12" ht="21.75" customHeight="1" x14ac:dyDescent="0.25">
      <c r="A20" s="78" t="s">
        <v>230</v>
      </c>
      <c r="B20" s="76" t="s">
        <v>152</v>
      </c>
      <c r="C20" s="106">
        <v>0</v>
      </c>
      <c r="D20" s="103">
        <v>0</v>
      </c>
      <c r="E20" s="104">
        <v>0</v>
      </c>
      <c r="F20" s="104">
        <v>0</v>
      </c>
      <c r="G20" s="103">
        <v>0</v>
      </c>
      <c r="H20" s="103">
        <v>0</v>
      </c>
      <c r="I20" s="105">
        <v>0</v>
      </c>
      <c r="J20" s="105">
        <v>0</v>
      </c>
      <c r="K20" s="105">
        <v>0</v>
      </c>
      <c r="L20" s="105">
        <v>0</v>
      </c>
    </row>
    <row r="21" spans="1:12" ht="21.75" customHeight="1" x14ac:dyDescent="0.25">
      <c r="A21" s="78" t="s">
        <v>238</v>
      </c>
      <c r="B21" s="76" t="s">
        <v>180</v>
      </c>
      <c r="C21" s="106">
        <v>0</v>
      </c>
      <c r="D21" s="103">
        <v>0</v>
      </c>
      <c r="E21" s="104">
        <v>0</v>
      </c>
      <c r="F21" s="104">
        <v>0</v>
      </c>
      <c r="G21" s="103">
        <v>0</v>
      </c>
      <c r="H21" s="103">
        <v>0</v>
      </c>
      <c r="I21" s="105">
        <v>0</v>
      </c>
      <c r="J21" s="105">
        <v>0</v>
      </c>
      <c r="K21" s="105">
        <v>0</v>
      </c>
      <c r="L21" s="105">
        <v>0</v>
      </c>
    </row>
    <row r="22" spans="1:12" ht="21.75" customHeight="1" x14ac:dyDescent="0.25">
      <c r="A22" s="79" t="s">
        <v>239</v>
      </c>
      <c r="B22" s="61" t="s">
        <v>188</v>
      </c>
      <c r="C22" s="60">
        <v>0</v>
      </c>
      <c r="D22" s="40">
        <v>0</v>
      </c>
      <c r="E22" s="41">
        <v>0</v>
      </c>
      <c r="F22" s="41">
        <v>0</v>
      </c>
      <c r="G22" s="40">
        <v>0</v>
      </c>
      <c r="H22" s="40">
        <v>0</v>
      </c>
      <c r="I22" s="39">
        <v>0</v>
      </c>
      <c r="J22" s="39">
        <v>0</v>
      </c>
      <c r="K22" s="39">
        <v>0</v>
      </c>
      <c r="L22" s="39">
        <v>0</v>
      </c>
    </row>
    <row r="23" spans="1:12" ht="9.75" customHeight="1" x14ac:dyDescent="0.25">
      <c r="A23" s="14"/>
    </row>
    <row r="24" spans="1:12" ht="25.5" customHeight="1" x14ac:dyDescent="0.25">
      <c r="A24" s="127" t="s">
        <v>240</v>
      </c>
      <c r="B24" s="143" t="s">
        <v>214</v>
      </c>
      <c r="C24" s="147" t="s">
        <v>350</v>
      </c>
      <c r="D24" s="148"/>
      <c r="E24" s="148"/>
      <c r="F24" s="148"/>
      <c r="G24" s="148"/>
      <c r="H24" s="148"/>
      <c r="I24" s="36"/>
      <c r="J24" s="149" t="s">
        <v>228</v>
      </c>
      <c r="K24" s="149"/>
      <c r="L24" s="149"/>
    </row>
    <row r="25" spans="1:12" ht="20.25" customHeight="1" x14ac:dyDescent="0.25">
      <c r="A25" s="128"/>
      <c r="B25" s="144"/>
      <c r="C25" s="147" t="s">
        <v>349</v>
      </c>
      <c r="D25" s="148"/>
      <c r="E25" s="148"/>
      <c r="F25" s="148"/>
      <c r="G25" s="148"/>
      <c r="H25" s="148"/>
      <c r="I25" s="37"/>
      <c r="J25" s="150">
        <f>SUM(C9:L9)</f>
        <v>1</v>
      </c>
      <c r="K25" s="150"/>
      <c r="L25" s="150"/>
    </row>
    <row r="28" spans="1:12" x14ac:dyDescent="0.25">
      <c r="B28" s="7"/>
    </row>
    <row r="30" spans="1:12" x14ac:dyDescent="0.25">
      <c r="B30" s="7"/>
    </row>
    <row r="31" spans="1:12" x14ac:dyDescent="0.25">
      <c r="B31" s="7"/>
    </row>
    <row r="32" spans="1:12" x14ac:dyDescent="0.25">
      <c r="B32" s="7"/>
    </row>
    <row r="33" spans="2:2" x14ac:dyDescent="0.25">
      <c r="B33" s="7"/>
    </row>
    <row r="34" spans="2:2" x14ac:dyDescent="0.25">
      <c r="B34" s="5"/>
    </row>
    <row r="35" spans="2:2" x14ac:dyDescent="0.25">
      <c r="B35" s="6"/>
    </row>
    <row r="36" spans="2:2" x14ac:dyDescent="0.25">
      <c r="B36" s="6"/>
    </row>
    <row r="37" spans="2:2" x14ac:dyDescent="0.25">
      <c r="B37" s="6"/>
    </row>
  </sheetData>
  <sheetProtection algorithmName="SHA-512" hashValue="8l9jPlwbfQsgZ1X+CrOq41UO1etAifbBUq3mzOt2yHVH5TkvLkoP7uNxcl9h3Hku0KQJnIX1/Coj0DANt+2GBA==" saltValue="5QJ6EWGMGPKhBxONpirJFQ==" spinCount="100000" sheet="1" selectLockedCells="1"/>
  <protectedRanges>
    <protectedRange sqref="C24:E25" name="Nombre y Firma de quien lo Elabora"/>
    <protectedRange sqref="C12:L22" name="Derechos ARCO"/>
    <protectedRange sqref="L4:L5" name="Periodo que se informa"/>
    <protectedRange algorithmName="SHA-512" hashValue="fIAlDIsYWxIfLWol+09SiZDvZwtatNyPw1NPdpKAxRSQ0etkQ/ItyW+8n6knA8k2hfy0Gho8uE3EZT3xYPBiSg==" saltValue="HtS/wlmEbJVU4/RBK/brTg==" spinCount="100000" sqref="C4:H5" name="Nombre Responsable"/>
  </protectedRanges>
  <mergeCells count="25">
    <mergeCell ref="K9:L9"/>
    <mergeCell ref="C9:D9"/>
    <mergeCell ref="C24:H24"/>
    <mergeCell ref="C25:H25"/>
    <mergeCell ref="J24:L24"/>
    <mergeCell ref="J25:L25"/>
    <mergeCell ref="E9:F9"/>
    <mergeCell ref="G9:H9"/>
    <mergeCell ref="I9:J9"/>
    <mergeCell ref="A1:L1"/>
    <mergeCell ref="A7:A11"/>
    <mergeCell ref="A24:A25"/>
    <mergeCell ref="A2:L2"/>
    <mergeCell ref="K8:L8"/>
    <mergeCell ref="J4:K5"/>
    <mergeCell ref="L4:L5"/>
    <mergeCell ref="C4:H4"/>
    <mergeCell ref="C5:H5"/>
    <mergeCell ref="C7:L7"/>
    <mergeCell ref="B7:B11"/>
    <mergeCell ref="B24:B25"/>
    <mergeCell ref="C8:D8"/>
    <mergeCell ref="E8:F8"/>
    <mergeCell ref="G8:H8"/>
    <mergeCell ref="I8:J8"/>
  </mergeCells>
  <dataValidations count="3">
    <dataValidation type="whole" allowBlank="1" showInputMessage="1" showErrorMessage="1" sqref="D12:L22 C12 C13:C21 C22">
      <formula1>0</formula1>
      <formula2>100000</formula2>
    </dataValidation>
    <dataValidation type="list" allowBlank="1" showInputMessage="1" showErrorMessage="1" sqref="C4:H4">
      <formula1>TIPO</formula1>
    </dataValidation>
    <dataValidation type="list" allowBlank="1" showInputMessage="1" showErrorMessage="1" sqref="C5:H5">
      <formula1>INDIRECT($C$4)</formula1>
    </dataValidation>
  </dataValidations>
  <pageMargins left="0.22760416666666666" right="0.22760416666666666" top="1.1776041666666666" bottom="0.59055118110236227" header="0.31496062992125984" footer="0.31496062992125984"/>
  <pageSetup paperSize="9" scale="95" orientation="landscape" r:id="rId1"/>
  <headerFooter>
    <oddHeader xml:space="preserve">&amp;L&amp;G&amp;C&amp;"-,Negrita"&amp;12&amp;K02-049COMISIÓN DE TRANSPARENCIA Y ACCESO A LA INFORMACIÓN 
PÚBLICA DEL ESTADO DE CAMPECHE&amp;K05+000
&amp;K000000INFORME ANUAL DE SOLICITUDES DE EJERCICIO DE DERECHOS ARCO-P 2022&amp;R&amp;G     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FORMULAS!$B$5</xm:f>
          </x14:formula1>
          <xm:sqref>L4:L5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A7B3"/>
  </sheetPr>
  <dimension ref="A1:AB28"/>
  <sheetViews>
    <sheetView tabSelected="1" view="pageLayout" zoomScaleNormal="100" workbookViewId="0">
      <selection activeCell="E23" sqref="E23:L24"/>
    </sheetView>
  </sheetViews>
  <sheetFormatPr baseColWidth="10" defaultRowHeight="15" x14ac:dyDescent="0.25"/>
  <cols>
    <col min="1" max="1" width="12" style="4" customWidth="1"/>
    <col min="2" max="2" width="18.85546875" customWidth="1"/>
    <col min="3" max="3" width="3.28515625" customWidth="1"/>
    <col min="4" max="4" width="3" customWidth="1"/>
    <col min="5" max="5" width="3.42578125" customWidth="1"/>
    <col min="6" max="6" width="10.85546875" style="4" customWidth="1"/>
    <col min="7" max="8" width="5.42578125" style="4" customWidth="1"/>
    <col min="9" max="9" width="8.85546875" style="4" customWidth="1"/>
    <col min="10" max="10" width="3.140625" style="4" customWidth="1"/>
    <col min="11" max="11" width="4.42578125" style="4" customWidth="1"/>
    <col min="12" max="14" width="4.7109375" style="4" customWidth="1"/>
    <col min="15" max="15" width="4.7109375" customWidth="1"/>
    <col min="16" max="27" width="3.28515625" customWidth="1"/>
    <col min="28" max="28" width="9.42578125" style="4" customWidth="1"/>
    <col min="29" max="29" width="1.140625" customWidth="1"/>
  </cols>
  <sheetData>
    <row r="1" spans="1:28" ht="19.5" customHeight="1" x14ac:dyDescent="0.25">
      <c r="A1" s="152" t="s">
        <v>136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</row>
    <row r="2" spans="1:28" ht="15" customHeight="1" x14ac:dyDescent="0.25">
      <c r="A2" s="172" t="s">
        <v>154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</row>
    <row r="3" spans="1:28" ht="7.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ht="15" customHeight="1" x14ac:dyDescent="0.25">
      <c r="A4" s="173" t="s">
        <v>242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</row>
    <row r="5" spans="1:28" ht="10.5" customHeight="1" thickBot="1" x14ac:dyDescent="0.3">
      <c r="B5" s="12"/>
      <c r="C5" s="12"/>
      <c r="D5" s="12"/>
      <c r="E5" s="12"/>
      <c r="F5" s="13"/>
      <c r="G5" s="13"/>
      <c r="H5" s="13"/>
      <c r="I5" s="13"/>
      <c r="J5" s="13"/>
      <c r="K5" s="13"/>
      <c r="L5" s="13"/>
      <c r="M5" s="13"/>
      <c r="N5" s="1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3"/>
    </row>
    <row r="6" spans="1:28" ht="25.5" customHeight="1" thickBot="1" x14ac:dyDescent="0.3">
      <c r="A6" s="176" t="s">
        <v>243</v>
      </c>
      <c r="B6" s="177"/>
      <c r="C6" s="177"/>
      <c r="D6" s="178"/>
      <c r="E6" s="209" t="str">
        <f>'FORMATO INFORME ANUAL PDP'!C5</f>
        <v>Instituto de Capacitación para el Trabajo del Estado de Campeche</v>
      </c>
      <c r="F6" s="199"/>
      <c r="G6" s="199"/>
      <c r="H6" s="199"/>
      <c r="I6" s="199"/>
      <c r="J6" s="199"/>
      <c r="K6" s="199"/>
      <c r="L6" s="199"/>
      <c r="M6" s="199"/>
      <c r="N6" s="199"/>
      <c r="O6" s="200"/>
      <c r="P6" s="14"/>
      <c r="Q6" s="14"/>
      <c r="R6" s="14"/>
      <c r="S6" s="176" t="s">
        <v>244</v>
      </c>
      <c r="T6" s="177"/>
      <c r="U6" s="177"/>
      <c r="V6" s="177"/>
      <c r="W6" s="177"/>
      <c r="X6" s="177"/>
      <c r="Y6" s="177"/>
      <c r="Z6" s="213"/>
      <c r="AA6" s="199" t="str">
        <f>'FORMATO INFORME ANUAL PDP'!L4</f>
        <v>01/01/2022 31/12/2022</v>
      </c>
      <c r="AB6" s="200"/>
    </row>
    <row r="7" spans="1:28" ht="10.5" customHeight="1" thickBot="1" x14ac:dyDescent="0.3">
      <c r="B7" s="15"/>
      <c r="C7" s="15"/>
      <c r="D7" s="15"/>
      <c r="E7" s="15"/>
      <c r="F7" s="14"/>
      <c r="G7" s="14"/>
      <c r="H7" s="14"/>
      <c r="I7" s="14"/>
      <c r="J7" s="14"/>
      <c r="K7" s="14"/>
      <c r="L7" s="14"/>
      <c r="M7" s="14"/>
      <c r="N7" s="14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4"/>
    </row>
    <row r="8" spans="1:28" ht="19.5" customHeight="1" thickBot="1" x14ac:dyDescent="0.3">
      <c r="A8" s="214" t="s">
        <v>270</v>
      </c>
      <c r="B8" s="215"/>
      <c r="C8" s="215"/>
      <c r="D8" s="215"/>
      <c r="E8" s="215"/>
      <c r="F8" s="216"/>
      <c r="G8" s="217" t="s">
        <v>245</v>
      </c>
      <c r="H8" s="218"/>
      <c r="I8" s="217" t="s">
        <v>246</v>
      </c>
      <c r="J8" s="219"/>
      <c r="K8" s="218"/>
      <c r="L8" s="217" t="s">
        <v>247</v>
      </c>
      <c r="M8" s="219"/>
      <c r="N8" s="219"/>
      <c r="O8" s="218"/>
      <c r="P8" s="220" t="s">
        <v>248</v>
      </c>
      <c r="Q8" s="221"/>
      <c r="R8" s="221"/>
      <c r="S8" s="221"/>
      <c r="T8" s="221"/>
      <c r="U8" s="222"/>
      <c r="V8" s="220" t="s">
        <v>249</v>
      </c>
      <c r="W8" s="221"/>
      <c r="X8" s="221"/>
      <c r="Y8" s="221"/>
      <c r="Z8" s="221"/>
      <c r="AA8" s="222"/>
      <c r="AB8" s="85" t="s">
        <v>250</v>
      </c>
    </row>
    <row r="9" spans="1:28" ht="38.25" customHeight="1" thickBot="1" x14ac:dyDescent="0.3">
      <c r="A9" s="174" t="s">
        <v>217</v>
      </c>
      <c r="B9" s="210" t="s">
        <v>7</v>
      </c>
      <c r="C9" s="210" t="s">
        <v>168</v>
      </c>
      <c r="D9" s="211"/>
      <c r="E9" s="212"/>
      <c r="F9" s="210" t="s">
        <v>118</v>
      </c>
      <c r="G9" s="204" t="s">
        <v>186</v>
      </c>
      <c r="H9" s="206"/>
      <c r="I9" s="204" t="s">
        <v>117</v>
      </c>
      <c r="J9" s="205"/>
      <c r="K9" s="206"/>
      <c r="L9" s="204" t="s">
        <v>8</v>
      </c>
      <c r="M9" s="205"/>
      <c r="N9" s="205"/>
      <c r="O9" s="206"/>
      <c r="P9" s="201" t="s">
        <v>9</v>
      </c>
      <c r="Q9" s="202"/>
      <c r="R9" s="202"/>
      <c r="S9" s="202"/>
      <c r="T9" s="202"/>
      <c r="U9" s="203"/>
      <c r="V9" s="201" t="s">
        <v>169</v>
      </c>
      <c r="W9" s="202"/>
      <c r="X9" s="202"/>
      <c r="Y9" s="202"/>
      <c r="Z9" s="202"/>
      <c r="AA9" s="203"/>
      <c r="AB9" s="196" t="s">
        <v>215</v>
      </c>
    </row>
    <row r="10" spans="1:28" ht="11.25" customHeight="1" thickBot="1" x14ac:dyDescent="0.3">
      <c r="A10" s="174"/>
      <c r="B10" s="210"/>
      <c r="C10" s="210"/>
      <c r="D10" s="211"/>
      <c r="E10" s="212"/>
      <c r="F10" s="210"/>
      <c r="G10" s="183"/>
      <c r="H10" s="195"/>
      <c r="I10" s="183"/>
      <c r="J10" s="184"/>
      <c r="K10" s="195"/>
      <c r="L10" s="183"/>
      <c r="M10" s="184"/>
      <c r="N10" s="184"/>
      <c r="O10" s="195"/>
      <c r="P10" s="86">
        <f>COUNTIF($R$13:$S$20,"Ene")</f>
        <v>0</v>
      </c>
      <c r="Q10" s="87">
        <f>COUNTIF($R$13:$S$20,"Feb")</f>
        <v>0</v>
      </c>
      <c r="R10" s="87">
        <f>COUNTIF($R$13:$S$20,"Mar")</f>
        <v>1</v>
      </c>
      <c r="S10" s="87">
        <f>COUNTIF($R$13:$S$20,"Abr")</f>
        <v>0</v>
      </c>
      <c r="T10" s="87">
        <f>COUNTIF($R$13:$S$20,"May")</f>
        <v>0</v>
      </c>
      <c r="U10" s="88">
        <f>COUNTIF($R$13:$S$20,"Jun")</f>
        <v>0</v>
      </c>
      <c r="V10" s="86">
        <f>COUNTIF($X$13:$Y$20,"Ene")</f>
        <v>0</v>
      </c>
      <c r="W10" s="87">
        <f>COUNTIF($X$13:$Y$20,"Feb")</f>
        <v>0</v>
      </c>
      <c r="X10" s="87">
        <f>COUNTIF($X$13:$Y$20,"Mar")</f>
        <v>1</v>
      </c>
      <c r="Y10" s="87">
        <f>COUNTIF($X$13:$Y$20,"Abr")</f>
        <v>0</v>
      </c>
      <c r="Z10" s="87">
        <f>COUNTIF($X$13:$Y$20,"May")</f>
        <v>0</v>
      </c>
      <c r="AA10" s="88">
        <f>COUNTIF($X$13:$Y$20,"Jun")</f>
        <v>0</v>
      </c>
      <c r="AB10" s="197"/>
    </row>
    <row r="11" spans="1:28" ht="11.25" customHeight="1" x14ac:dyDescent="0.25">
      <c r="A11" s="174"/>
      <c r="B11" s="210"/>
      <c r="C11" s="89" t="s">
        <v>120</v>
      </c>
      <c r="D11" s="90" t="s">
        <v>121</v>
      </c>
      <c r="E11" s="91" t="s">
        <v>127</v>
      </c>
      <c r="F11" s="210"/>
      <c r="G11" s="92" t="s">
        <v>184</v>
      </c>
      <c r="H11" s="93" t="s">
        <v>185</v>
      </c>
      <c r="I11" s="92" t="s">
        <v>17</v>
      </c>
      <c r="J11" s="205" t="s">
        <v>18</v>
      </c>
      <c r="K11" s="206"/>
      <c r="L11" s="92" t="s">
        <v>133</v>
      </c>
      <c r="M11" s="94" t="s">
        <v>132</v>
      </c>
      <c r="N11" s="94" t="s">
        <v>138</v>
      </c>
      <c r="O11" s="93" t="s">
        <v>131</v>
      </c>
      <c r="P11" s="95">
        <f>COUNTIF($R$13:$S$20,"Jul")</f>
        <v>0</v>
      </c>
      <c r="Q11" s="96">
        <f>COUNTIF($R$13:$S$20,"Ago")</f>
        <v>0</v>
      </c>
      <c r="R11" s="96">
        <f>COUNTIF($R$13:$S$20,"Sep")</f>
        <v>0</v>
      </c>
      <c r="S11" s="96">
        <f>COUNTIF($R$13:$S$20,"Oct")</f>
        <v>0</v>
      </c>
      <c r="T11" s="96">
        <f>COUNTIF($R$13:$S$20,"Nov")</f>
        <v>0</v>
      </c>
      <c r="U11" s="97">
        <f>COUNTIF($R$13:$S$20,"Dic")</f>
        <v>0</v>
      </c>
      <c r="V11" s="95">
        <f>COUNTIF($X$13:$Y$20,"Jul")</f>
        <v>0</v>
      </c>
      <c r="W11" s="96">
        <f>COUNTIF($X$13:$Y$20,"Ago")</f>
        <v>0</v>
      </c>
      <c r="X11" s="96">
        <f>COUNTIF($X$13:$Y$20,"Sep")</f>
        <v>0</v>
      </c>
      <c r="Y11" s="96">
        <f>COUNTIF($X$13:$Y$20,"Oct")</f>
        <v>0</v>
      </c>
      <c r="Z11" s="96">
        <f>COUNTIF($X$13:$Y$20,"Nov")</f>
        <v>0</v>
      </c>
      <c r="AA11" s="97">
        <f>COUNTIF($X$13:$Y$20,"Dic")</f>
        <v>0</v>
      </c>
      <c r="AB11" s="197"/>
    </row>
    <row r="12" spans="1:28" ht="15.75" thickBot="1" x14ac:dyDescent="0.3">
      <c r="A12" s="175"/>
      <c r="B12" s="223"/>
      <c r="C12" s="98">
        <f>COUNTIF($C$13:$E$20,"Físico")</f>
        <v>0</v>
      </c>
      <c r="D12" s="99">
        <f>COUNTIF($C$13:$E$20,"Electrónico")</f>
        <v>0</v>
      </c>
      <c r="E12" s="100">
        <f>COUNTIF($C$13:$E$20,"PNT")</f>
        <v>1</v>
      </c>
      <c r="F12" s="223"/>
      <c r="G12" s="98">
        <f>COUNTIF(G13:H20,"Afirmativo")</f>
        <v>0</v>
      </c>
      <c r="H12" s="100">
        <f>COUNTIF(G13:H20,"Negativo")</f>
        <v>1</v>
      </c>
      <c r="I12" s="98">
        <f>COUNTIF(J13:K20,"Hombre")</f>
        <v>1</v>
      </c>
      <c r="J12" s="207">
        <f>COUNTIF(J13:K20,"Mujer")</f>
        <v>0</v>
      </c>
      <c r="K12" s="208"/>
      <c r="L12" s="98">
        <f>COUNTIF($L$13:$O$20,"Lengua indigena")</f>
        <v>0</v>
      </c>
      <c r="M12" s="99">
        <f>COUNTIF($L$13:$O$20,"Braile")</f>
        <v>0</v>
      </c>
      <c r="N12" s="99">
        <f>COUNTIF($L$13:$O$20,"Lengua Extranjera")</f>
        <v>0</v>
      </c>
      <c r="O12" s="100">
        <f>COUNTIF($L$13:$O$20,"Ninguna")</f>
        <v>1</v>
      </c>
      <c r="P12" s="183" t="s">
        <v>34</v>
      </c>
      <c r="Q12" s="184"/>
      <c r="R12" s="184" t="s">
        <v>35</v>
      </c>
      <c r="S12" s="184"/>
      <c r="T12" s="184" t="s">
        <v>36</v>
      </c>
      <c r="U12" s="195"/>
      <c r="V12" s="183" t="s">
        <v>34</v>
      </c>
      <c r="W12" s="184"/>
      <c r="X12" s="184" t="s">
        <v>35</v>
      </c>
      <c r="Y12" s="184"/>
      <c r="Z12" s="184" t="s">
        <v>36</v>
      </c>
      <c r="AA12" s="195"/>
      <c r="AB12" s="198"/>
    </row>
    <row r="13" spans="1:28" ht="24" customHeight="1" x14ac:dyDescent="0.25">
      <c r="A13" s="110">
        <v>1</v>
      </c>
      <c r="B13" s="121">
        <v>400818000002022</v>
      </c>
      <c r="C13" s="159" t="s">
        <v>122</v>
      </c>
      <c r="D13" s="185"/>
      <c r="E13" s="160"/>
      <c r="F13" s="111" t="s">
        <v>0</v>
      </c>
      <c r="G13" s="159" t="s">
        <v>183</v>
      </c>
      <c r="H13" s="160"/>
      <c r="I13" s="109" t="s">
        <v>123</v>
      </c>
      <c r="J13" s="188" t="s">
        <v>17</v>
      </c>
      <c r="K13" s="186"/>
      <c r="L13" s="159" t="s">
        <v>130</v>
      </c>
      <c r="M13" s="185"/>
      <c r="N13" s="185"/>
      <c r="O13" s="160"/>
      <c r="P13" s="186">
        <v>8</v>
      </c>
      <c r="Q13" s="186"/>
      <c r="R13" s="187" t="s">
        <v>24</v>
      </c>
      <c r="S13" s="186"/>
      <c r="T13" s="187">
        <v>22</v>
      </c>
      <c r="U13" s="191"/>
      <c r="V13" s="188">
        <v>14</v>
      </c>
      <c r="W13" s="186"/>
      <c r="X13" s="187" t="s">
        <v>24</v>
      </c>
      <c r="Y13" s="186"/>
      <c r="Z13" s="187">
        <v>22</v>
      </c>
      <c r="AA13" s="191"/>
      <c r="AB13" s="112">
        <v>4</v>
      </c>
    </row>
    <row r="14" spans="1:28" ht="24" customHeight="1" x14ac:dyDescent="0.25">
      <c r="A14" s="113"/>
      <c r="B14" s="121"/>
      <c r="C14" s="161"/>
      <c r="D14" s="171"/>
      <c r="E14" s="162"/>
      <c r="F14" s="114"/>
      <c r="G14" s="161"/>
      <c r="H14" s="162"/>
      <c r="I14" s="109"/>
      <c r="J14" s="189"/>
      <c r="K14" s="190"/>
      <c r="L14" s="161"/>
      <c r="M14" s="171"/>
      <c r="N14" s="171"/>
      <c r="O14" s="162"/>
      <c r="P14" s="186"/>
      <c r="Q14" s="186"/>
      <c r="R14" s="187"/>
      <c r="S14" s="186"/>
      <c r="T14" s="187"/>
      <c r="U14" s="191"/>
      <c r="V14" s="188"/>
      <c r="W14" s="186"/>
      <c r="X14" s="187"/>
      <c r="Y14" s="186"/>
      <c r="Z14" s="187"/>
      <c r="AA14" s="191"/>
      <c r="AB14" s="115"/>
    </row>
    <row r="15" spans="1:28" ht="24" customHeight="1" x14ac:dyDescent="0.25">
      <c r="A15" s="113"/>
      <c r="B15" s="121"/>
      <c r="C15" s="161"/>
      <c r="D15" s="171"/>
      <c r="E15" s="162"/>
      <c r="F15" s="114"/>
      <c r="G15" s="161"/>
      <c r="H15" s="162"/>
      <c r="I15" s="109"/>
      <c r="J15" s="189"/>
      <c r="K15" s="190"/>
      <c r="L15" s="161"/>
      <c r="M15" s="171"/>
      <c r="N15" s="171"/>
      <c r="O15" s="162"/>
      <c r="P15" s="186"/>
      <c r="Q15" s="186"/>
      <c r="R15" s="187"/>
      <c r="S15" s="186"/>
      <c r="T15" s="187"/>
      <c r="U15" s="191"/>
      <c r="V15" s="188"/>
      <c r="W15" s="186"/>
      <c r="X15" s="187"/>
      <c r="Y15" s="186"/>
      <c r="Z15" s="187"/>
      <c r="AA15" s="191"/>
      <c r="AB15" s="115"/>
    </row>
    <row r="16" spans="1:28" ht="24" customHeight="1" x14ac:dyDescent="0.25">
      <c r="A16" s="113"/>
      <c r="B16" s="121"/>
      <c r="C16" s="161"/>
      <c r="D16" s="171"/>
      <c r="E16" s="162"/>
      <c r="F16" s="114"/>
      <c r="G16" s="161"/>
      <c r="H16" s="162"/>
      <c r="I16" s="109"/>
      <c r="J16" s="189"/>
      <c r="K16" s="190"/>
      <c r="L16" s="161"/>
      <c r="M16" s="171"/>
      <c r="N16" s="171"/>
      <c r="O16" s="162"/>
      <c r="P16" s="186"/>
      <c r="Q16" s="186"/>
      <c r="R16" s="187"/>
      <c r="S16" s="186"/>
      <c r="T16" s="187"/>
      <c r="U16" s="191"/>
      <c r="V16" s="188"/>
      <c r="W16" s="186"/>
      <c r="X16" s="187"/>
      <c r="Y16" s="186"/>
      <c r="Z16" s="187"/>
      <c r="AA16" s="191"/>
      <c r="AB16" s="115"/>
    </row>
    <row r="17" spans="1:28" ht="24" customHeight="1" x14ac:dyDescent="0.25">
      <c r="A17" s="113"/>
      <c r="B17" s="121"/>
      <c r="C17" s="161"/>
      <c r="D17" s="171"/>
      <c r="E17" s="162"/>
      <c r="F17" s="114"/>
      <c r="G17" s="161"/>
      <c r="H17" s="162"/>
      <c r="I17" s="109"/>
      <c r="J17" s="189"/>
      <c r="K17" s="190"/>
      <c r="L17" s="161"/>
      <c r="M17" s="171"/>
      <c r="N17" s="171"/>
      <c r="O17" s="162"/>
      <c r="P17" s="186"/>
      <c r="Q17" s="186"/>
      <c r="R17" s="187"/>
      <c r="S17" s="186"/>
      <c r="T17" s="187"/>
      <c r="U17" s="191"/>
      <c r="V17" s="188"/>
      <c r="W17" s="186"/>
      <c r="X17" s="187"/>
      <c r="Y17" s="186"/>
      <c r="Z17" s="187"/>
      <c r="AA17" s="191"/>
      <c r="AB17" s="115"/>
    </row>
    <row r="18" spans="1:28" ht="24" customHeight="1" x14ac:dyDescent="0.25">
      <c r="A18" s="113"/>
      <c r="B18" s="121"/>
      <c r="C18" s="161"/>
      <c r="D18" s="171"/>
      <c r="E18" s="162"/>
      <c r="F18" s="114"/>
      <c r="G18" s="161"/>
      <c r="H18" s="162"/>
      <c r="I18" s="109"/>
      <c r="J18" s="189"/>
      <c r="K18" s="190"/>
      <c r="L18" s="161"/>
      <c r="M18" s="171"/>
      <c r="N18" s="171"/>
      <c r="O18" s="162"/>
      <c r="P18" s="186"/>
      <c r="Q18" s="186"/>
      <c r="R18" s="187"/>
      <c r="S18" s="186"/>
      <c r="T18" s="187"/>
      <c r="U18" s="191"/>
      <c r="V18" s="188"/>
      <c r="W18" s="186"/>
      <c r="X18" s="187"/>
      <c r="Y18" s="186"/>
      <c r="Z18" s="187"/>
      <c r="AA18" s="191"/>
      <c r="AB18" s="115"/>
    </row>
    <row r="19" spans="1:28" ht="24" customHeight="1" x14ac:dyDescent="0.25">
      <c r="A19" s="113"/>
      <c r="B19" s="121"/>
      <c r="C19" s="161"/>
      <c r="D19" s="171"/>
      <c r="E19" s="162"/>
      <c r="F19" s="114"/>
      <c r="G19" s="161"/>
      <c r="H19" s="162"/>
      <c r="I19" s="109"/>
      <c r="J19" s="189"/>
      <c r="K19" s="190"/>
      <c r="L19" s="161"/>
      <c r="M19" s="171"/>
      <c r="N19" s="171"/>
      <c r="O19" s="162"/>
      <c r="P19" s="186"/>
      <c r="Q19" s="186"/>
      <c r="R19" s="187"/>
      <c r="S19" s="186"/>
      <c r="T19" s="187"/>
      <c r="U19" s="191"/>
      <c r="V19" s="188"/>
      <c r="W19" s="186"/>
      <c r="X19" s="187"/>
      <c r="Y19" s="186"/>
      <c r="Z19" s="187"/>
      <c r="AA19" s="191"/>
      <c r="AB19" s="115"/>
    </row>
    <row r="20" spans="1:28" ht="24" customHeight="1" thickBot="1" x14ac:dyDescent="0.3">
      <c r="A20" s="116"/>
      <c r="B20" s="121"/>
      <c r="C20" s="234"/>
      <c r="D20" s="235"/>
      <c r="E20" s="236"/>
      <c r="F20" s="117"/>
      <c r="G20" s="163"/>
      <c r="H20" s="164"/>
      <c r="I20" s="118"/>
      <c r="J20" s="237"/>
      <c r="K20" s="238"/>
      <c r="L20" s="163"/>
      <c r="M20" s="192"/>
      <c r="N20" s="192"/>
      <c r="O20" s="164"/>
      <c r="P20" s="194"/>
      <c r="Q20" s="194"/>
      <c r="R20" s="233"/>
      <c r="S20" s="194"/>
      <c r="T20" s="187"/>
      <c r="U20" s="191"/>
      <c r="V20" s="193"/>
      <c r="W20" s="194"/>
      <c r="X20" s="233"/>
      <c r="Y20" s="194"/>
      <c r="Z20" s="187"/>
      <c r="AA20" s="191"/>
      <c r="AB20" s="119"/>
    </row>
    <row r="21" spans="1:28" ht="15.75" thickBot="1" x14ac:dyDescent="0.3">
      <c r="A21" s="179" t="s">
        <v>251</v>
      </c>
      <c r="B21" s="180"/>
      <c r="C21" s="180"/>
      <c r="D21" s="180"/>
      <c r="E21" s="180"/>
      <c r="F21" s="180"/>
      <c r="G21" s="181"/>
      <c r="H21" s="181"/>
      <c r="I21" s="180"/>
      <c r="J21" s="180"/>
      <c r="K21" s="180"/>
      <c r="L21" s="181"/>
      <c r="M21" s="181"/>
      <c r="N21" s="181"/>
      <c r="O21" s="181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2"/>
      <c r="AB21" s="120">
        <v>4</v>
      </c>
    </row>
    <row r="22" spans="1:28" ht="9.75" customHeight="1" thickBot="1" x14ac:dyDescent="0.3">
      <c r="B22" s="16"/>
      <c r="C22" s="16"/>
      <c r="D22" s="16"/>
      <c r="E22" s="16"/>
      <c r="F22" s="13"/>
      <c r="G22" s="13"/>
      <c r="H22" s="13"/>
      <c r="I22" s="13"/>
      <c r="J22" s="13"/>
      <c r="K22" s="14"/>
      <c r="L22" s="14"/>
      <c r="M22" s="14"/>
      <c r="N22" s="14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4"/>
    </row>
    <row r="23" spans="1:28" ht="21.75" customHeight="1" x14ac:dyDescent="0.25">
      <c r="A23" s="230" t="s">
        <v>271</v>
      </c>
      <c r="B23" s="224" t="s">
        <v>214</v>
      </c>
      <c r="C23" s="224"/>
      <c r="D23" s="225"/>
      <c r="E23" s="165" t="s">
        <v>350</v>
      </c>
      <c r="F23" s="166"/>
      <c r="G23" s="166"/>
      <c r="H23" s="166"/>
      <c r="I23" s="166"/>
      <c r="J23" s="166"/>
      <c r="K23" s="166"/>
      <c r="L23" s="167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4"/>
    </row>
    <row r="24" spans="1:28" ht="14.25" customHeight="1" thickBot="1" x14ac:dyDescent="0.3">
      <c r="A24" s="231"/>
      <c r="B24" s="226"/>
      <c r="C24" s="226"/>
      <c r="D24" s="227"/>
      <c r="E24" s="168"/>
      <c r="F24" s="169"/>
      <c r="G24" s="169"/>
      <c r="H24" s="169"/>
      <c r="I24" s="169"/>
      <c r="J24" s="169"/>
      <c r="K24" s="169"/>
      <c r="L24" s="170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4"/>
    </row>
    <row r="25" spans="1:28" ht="9.75" customHeight="1" x14ac:dyDescent="0.25">
      <c r="A25" s="231"/>
      <c r="B25" s="226"/>
      <c r="C25" s="226"/>
      <c r="D25" s="227"/>
      <c r="E25" s="153" t="s">
        <v>349</v>
      </c>
      <c r="F25" s="154"/>
      <c r="G25" s="154"/>
      <c r="H25" s="154"/>
      <c r="I25" s="154"/>
      <c r="J25" s="154"/>
      <c r="K25" s="154"/>
      <c r="L25" s="155"/>
    </row>
    <row r="26" spans="1:28" ht="15.75" thickBot="1" x14ac:dyDescent="0.3">
      <c r="A26" s="232"/>
      <c r="B26" s="228"/>
      <c r="C26" s="228"/>
      <c r="D26" s="229"/>
      <c r="E26" s="156"/>
      <c r="F26" s="157"/>
      <c r="G26" s="157"/>
      <c r="H26" s="157"/>
      <c r="I26" s="157"/>
      <c r="J26" s="157"/>
      <c r="K26" s="157"/>
      <c r="L26" s="158"/>
    </row>
    <row r="27" spans="1:28" ht="6.75" customHeight="1" x14ac:dyDescent="0.25">
      <c r="A27" s="19"/>
      <c r="B27" s="19"/>
    </row>
    <row r="28" spans="1:28" x14ac:dyDescent="0.25">
      <c r="A28" s="151" t="s">
        <v>216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</row>
  </sheetData>
  <sheetProtection algorithmName="SHA-512" hashValue="iBctg0hDN2jLGORg0PlCC1HL6qSXbez+OtVjRXWzhZ6LqdY0v4RuB/dLgE4LyloU/niYkRgV2LneqClWHakkJQ==" saltValue="epOpLC1hwn8QoGCV9Htb5w==" spinCount="100000" sheet="1" selectLockedCells="1"/>
  <protectedRanges>
    <protectedRange algorithmName="SHA-512" hashValue="fIAlDIsYWxIfLWol+09SiZDvZwtatNyPw1NPdpKAxRSQ0etkQ/ItyW+8n6knA8k2hfy0Gho8uE3EZT3xYPBiSg==" saltValue="HtS/wlmEbJVU4/RBK/brTg==" spinCount="100000" sqref="F2:Z5" name="Rango1"/>
  </protectedRanges>
  <mergeCells count="117">
    <mergeCell ref="B23:D26"/>
    <mergeCell ref="A23:A26"/>
    <mergeCell ref="Z16:AA16"/>
    <mergeCell ref="V14:W14"/>
    <mergeCell ref="X14:Y14"/>
    <mergeCell ref="Z14:AA14"/>
    <mergeCell ref="X18:Y18"/>
    <mergeCell ref="Z18:AA18"/>
    <mergeCell ref="Z15:AA15"/>
    <mergeCell ref="X15:Y15"/>
    <mergeCell ref="V18:W18"/>
    <mergeCell ref="V19:W19"/>
    <mergeCell ref="T14:U14"/>
    <mergeCell ref="J15:K15"/>
    <mergeCell ref="J16:K16"/>
    <mergeCell ref="X20:Y20"/>
    <mergeCell ref="C20:E20"/>
    <mergeCell ref="Z20:AA20"/>
    <mergeCell ref="J20:K20"/>
    <mergeCell ref="P20:Q20"/>
    <mergeCell ref="R20:S20"/>
    <mergeCell ref="T20:U20"/>
    <mergeCell ref="C17:E17"/>
    <mergeCell ref="C18:E18"/>
    <mergeCell ref="Z12:AA12"/>
    <mergeCell ref="AB9:AB12"/>
    <mergeCell ref="AA6:AB6"/>
    <mergeCell ref="P9:U9"/>
    <mergeCell ref="V9:AA9"/>
    <mergeCell ref="I9:K10"/>
    <mergeCell ref="J11:K11"/>
    <mergeCell ref="J12:K12"/>
    <mergeCell ref="L9:O10"/>
    <mergeCell ref="T12:U12"/>
    <mergeCell ref="E6:O6"/>
    <mergeCell ref="V12:W12"/>
    <mergeCell ref="X12:Y12"/>
    <mergeCell ref="C9:E10"/>
    <mergeCell ref="G9:H10"/>
    <mergeCell ref="S6:Z6"/>
    <mergeCell ref="A8:F8"/>
    <mergeCell ref="G8:H8"/>
    <mergeCell ref="I8:K8"/>
    <mergeCell ref="L8:O8"/>
    <mergeCell ref="P8:U8"/>
    <mergeCell ref="V8:AA8"/>
    <mergeCell ref="B9:B12"/>
    <mergeCell ref="F9:F12"/>
    <mergeCell ref="Z13:AA13"/>
    <mergeCell ref="P17:Q17"/>
    <mergeCell ref="R17:S17"/>
    <mergeCell ref="T17:U17"/>
    <mergeCell ref="P18:Q18"/>
    <mergeCell ref="R18:S18"/>
    <mergeCell ref="T18:U18"/>
    <mergeCell ref="P15:Q15"/>
    <mergeCell ref="R15:S15"/>
    <mergeCell ref="T15:U15"/>
    <mergeCell ref="R13:S13"/>
    <mergeCell ref="R16:S16"/>
    <mergeCell ref="V13:W13"/>
    <mergeCell ref="X13:Y13"/>
    <mergeCell ref="P16:Q16"/>
    <mergeCell ref="V16:W16"/>
    <mergeCell ref="X16:Y16"/>
    <mergeCell ref="V15:W15"/>
    <mergeCell ref="T13:U13"/>
    <mergeCell ref="T16:U16"/>
    <mergeCell ref="C19:E19"/>
    <mergeCell ref="Z19:AA19"/>
    <mergeCell ref="L19:O19"/>
    <mergeCell ref="L20:O20"/>
    <mergeCell ref="V17:W17"/>
    <mergeCell ref="X17:Y17"/>
    <mergeCell ref="Z17:AA17"/>
    <mergeCell ref="J19:K19"/>
    <mergeCell ref="P19:Q19"/>
    <mergeCell ref="R19:S19"/>
    <mergeCell ref="V20:W20"/>
    <mergeCell ref="T19:U19"/>
    <mergeCell ref="J17:K17"/>
    <mergeCell ref="J18:K18"/>
    <mergeCell ref="X19:Y19"/>
    <mergeCell ref="C13:E13"/>
    <mergeCell ref="C14:E14"/>
    <mergeCell ref="C15:E15"/>
    <mergeCell ref="P13:Q13"/>
    <mergeCell ref="P14:Q14"/>
    <mergeCell ref="R14:S14"/>
    <mergeCell ref="J13:K13"/>
    <mergeCell ref="L13:O13"/>
    <mergeCell ref="L14:O14"/>
    <mergeCell ref="J14:K14"/>
    <mergeCell ref="A28:AB28"/>
    <mergeCell ref="A1:AB1"/>
    <mergeCell ref="E25:L26"/>
    <mergeCell ref="G13:H13"/>
    <mergeCell ref="G14:H14"/>
    <mergeCell ref="G15:H15"/>
    <mergeCell ref="G16:H16"/>
    <mergeCell ref="G17:H17"/>
    <mergeCell ref="G18:H18"/>
    <mergeCell ref="G19:H19"/>
    <mergeCell ref="G20:H20"/>
    <mergeCell ref="E23:L24"/>
    <mergeCell ref="C16:E16"/>
    <mergeCell ref="A2:AB2"/>
    <mergeCell ref="A4:AB4"/>
    <mergeCell ref="A9:A12"/>
    <mergeCell ref="A6:D6"/>
    <mergeCell ref="A21:AA21"/>
    <mergeCell ref="L15:O15"/>
    <mergeCell ref="L16:O16"/>
    <mergeCell ref="L17:O17"/>
    <mergeCell ref="L18:O18"/>
    <mergeCell ref="P12:Q12"/>
    <mergeCell ref="R12:S12"/>
  </mergeCells>
  <pageMargins left="0.35433070866141736" right="0.31666666666666665" top="1.1578124999999999" bottom="0.59055118110236227" header="0.31496062992125984" footer="0.31496062992125984"/>
  <pageSetup paperSize="9" scale="95" orientation="landscape" r:id="rId1"/>
  <headerFooter>
    <oddHeader>&amp;L&amp;G&amp;C&amp;"-,Negrita"&amp;12&amp;K02-048COMISIÓN DE TRANSPARENCIA Y ACCESO A LA INFORMACIÓN 
PÚBLICA DEL ESTADO DE CAMPECHE&amp;K05-006
&amp;K000000INFORME ANUAL DE SOLICITUDES DE EJERCICIO DE DERECHOS ARCO-P 2022&amp;R&amp;G</oddHeader>
  </headerFooter>
  <ignoredErrors>
    <ignoredError sqref="D12" formula="1"/>
  </ignoredError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FORMULAS!$B$2:$B$3</xm:f>
          </x14:formula1>
          <xm:sqref>J13:J20</xm:sqref>
        </x14:dataValidation>
        <x14:dataValidation type="list" allowBlank="1" showInputMessage="1" showErrorMessage="1">
          <x14:formula1>
            <xm:f>FORMULAS!$C$2:$C$32</xm:f>
          </x14:formula1>
          <xm:sqref>V13:W20 P13:Q20</xm:sqref>
        </x14:dataValidation>
        <x14:dataValidation type="list" allowBlank="1" showInputMessage="1" showErrorMessage="1">
          <x14:formula1>
            <xm:f>FORMULAS!$D$2:$D$13</xm:f>
          </x14:formula1>
          <xm:sqref>X13:Y20 R13:S20</xm:sqref>
        </x14:dataValidation>
        <x14:dataValidation type="list" allowBlank="1" showInputMessage="1" showErrorMessage="1">
          <x14:formula1>
            <xm:f>FORMULAS!$B$8:$B$11</xm:f>
          </x14:formula1>
          <xm:sqref>L13:O20</xm:sqref>
        </x14:dataValidation>
        <x14:dataValidation type="list" allowBlank="1" showInputMessage="1" showErrorMessage="1">
          <x14:formula1>
            <xm:f>FORMULAS!$A$8:$A$11</xm:f>
          </x14:formula1>
          <xm:sqref>I13:I20</xm:sqref>
        </x14:dataValidation>
        <x14:dataValidation type="list" allowBlank="1" showInputMessage="1" showErrorMessage="1">
          <x14:formula1>
            <xm:f>FORMULAS!$A$2:$A$6</xm:f>
          </x14:formula1>
          <xm:sqref>F13:F20</xm:sqref>
        </x14:dataValidation>
        <x14:dataValidation type="list" allowBlank="1" showInputMessage="1" showErrorMessage="1">
          <x14:formula1>
            <xm:f>FORMULAS!$A$13:$A$15</xm:f>
          </x14:formula1>
          <xm:sqref>C13:E20</xm:sqref>
        </x14:dataValidation>
        <x14:dataValidation type="list" allowBlank="1" showInputMessage="1" showErrorMessage="1">
          <x14:formula1>
            <xm:f>FORMULAS!$B$17:$B$18</xm:f>
          </x14:formula1>
          <xm:sqref>G13:H20</xm:sqref>
        </x14:dataValidation>
        <x14:dataValidation type="list" allowBlank="1" showInputMessage="1" showErrorMessage="1">
          <x14:formula1>
            <xm:f>FORMULAS!$E$2:$E$4</xm:f>
          </x14:formula1>
          <xm:sqref>T13:U20 Z13:AA20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A7B3"/>
  </sheetPr>
  <dimension ref="A1:P37"/>
  <sheetViews>
    <sheetView view="pageLayout" topLeftCell="A22" zoomScale="110" zoomScaleNormal="100" zoomScalePageLayoutView="110" workbookViewId="0">
      <selection activeCell="F36" sqref="F36:J36"/>
    </sheetView>
  </sheetViews>
  <sheetFormatPr baseColWidth="10" defaultRowHeight="15" x14ac:dyDescent="0.25"/>
  <cols>
    <col min="1" max="1" width="11.42578125" customWidth="1"/>
    <col min="2" max="2" width="5.42578125" customWidth="1"/>
    <col min="3" max="3" width="6" customWidth="1"/>
    <col min="4" max="4" width="10" customWidth="1"/>
    <col min="5" max="5" width="4" customWidth="1"/>
    <col min="6" max="6" width="10.85546875" customWidth="1"/>
    <col min="7" max="7" width="29.42578125" customWidth="1"/>
    <col min="8" max="8" width="11.140625" customWidth="1"/>
    <col min="9" max="9" width="1.42578125" customWidth="1"/>
    <col min="10" max="10" width="2.7109375" customWidth="1"/>
    <col min="11" max="11" width="9.28515625" customWidth="1"/>
    <col min="12" max="12" width="4.5703125" customWidth="1"/>
    <col min="13" max="14" width="11.7109375" customWidth="1"/>
    <col min="15" max="15" width="34.42578125" customWidth="1"/>
    <col min="16" max="16" width="1" customWidth="1"/>
    <col min="17" max="17" width="10.85546875" customWidth="1"/>
  </cols>
  <sheetData>
    <row r="1" spans="1:16" ht="20.25" x14ac:dyDescent="0.25">
      <c r="A1" s="291" t="s">
        <v>137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</row>
    <row r="2" spans="1:16" ht="20.25" x14ac:dyDescent="0.25">
      <c r="A2" s="292" t="s">
        <v>269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spans="1:16" ht="9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2"/>
      <c r="L3" s="12"/>
      <c r="M3" s="17"/>
      <c r="N3" s="17"/>
      <c r="O3" s="2"/>
      <c r="P3" s="3"/>
    </row>
    <row r="4" spans="1:16" ht="32.25" customHeight="1" x14ac:dyDescent="0.25">
      <c r="A4" s="293" t="s">
        <v>10</v>
      </c>
      <c r="B4" s="293"/>
      <c r="C4" s="293"/>
      <c r="D4" s="293"/>
      <c r="E4" s="293"/>
      <c r="F4" s="293"/>
      <c r="G4" s="18"/>
      <c r="H4" s="294" t="s">
        <v>255</v>
      </c>
      <c r="I4" s="295"/>
      <c r="J4" s="295"/>
      <c r="K4" s="296" t="str">
        <f>'FORMATO INFORME ANUAL PDP'!C5</f>
        <v>Instituto de Capacitación para el Trabajo del Estado de Campeche</v>
      </c>
      <c r="L4" s="297"/>
      <c r="M4" s="297"/>
      <c r="N4" s="297"/>
      <c r="O4" s="298"/>
      <c r="P4" s="8"/>
    </row>
    <row r="5" spans="1:16" ht="9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6" ht="24.75" customHeight="1" x14ac:dyDescent="0.25">
      <c r="A6" s="90" t="s">
        <v>256</v>
      </c>
      <c r="B6" s="146" t="s">
        <v>257</v>
      </c>
      <c r="C6" s="145"/>
      <c r="D6" s="145"/>
      <c r="E6" s="145"/>
      <c r="F6" s="145"/>
      <c r="G6" s="141"/>
      <c r="H6" s="149" t="s">
        <v>258</v>
      </c>
      <c r="I6" s="149"/>
      <c r="J6" s="149"/>
      <c r="K6" s="294" t="s">
        <v>259</v>
      </c>
      <c r="L6" s="299"/>
      <c r="M6" s="149" t="s">
        <v>260</v>
      </c>
      <c r="N6" s="149"/>
      <c r="O6" s="149"/>
    </row>
    <row r="7" spans="1:16" ht="15" customHeight="1" x14ac:dyDescent="0.25">
      <c r="A7" s="148">
        <v>1</v>
      </c>
      <c r="B7" s="282" t="s">
        <v>344</v>
      </c>
      <c r="C7" s="283"/>
      <c r="D7" s="283"/>
      <c r="E7" s="283"/>
      <c r="F7" s="283"/>
      <c r="G7" s="284"/>
      <c r="H7" s="80" t="s">
        <v>11</v>
      </c>
      <c r="I7" s="81"/>
      <c r="J7" s="107" t="s">
        <v>345</v>
      </c>
      <c r="K7" s="280" t="s">
        <v>346</v>
      </c>
      <c r="L7" s="147"/>
      <c r="M7" s="288" t="s">
        <v>347</v>
      </c>
      <c r="N7" s="289"/>
      <c r="O7" s="290"/>
    </row>
    <row r="8" spans="1:16" x14ac:dyDescent="0.25">
      <c r="A8" s="148"/>
      <c r="B8" s="285"/>
      <c r="C8" s="286"/>
      <c r="D8" s="286"/>
      <c r="E8" s="286"/>
      <c r="F8" s="286"/>
      <c r="G8" s="287"/>
      <c r="H8" s="82" t="s">
        <v>12</v>
      </c>
      <c r="I8" s="81"/>
      <c r="J8" s="107"/>
      <c r="K8" s="280"/>
      <c r="L8" s="147"/>
      <c r="M8" s="281"/>
      <c r="N8" s="281"/>
      <c r="O8" s="281"/>
    </row>
    <row r="9" spans="1:16" x14ac:dyDescent="0.25">
      <c r="A9" s="273"/>
      <c r="B9" s="282"/>
      <c r="C9" s="283"/>
      <c r="D9" s="283"/>
      <c r="E9" s="283"/>
      <c r="F9" s="283"/>
      <c r="G9" s="284"/>
      <c r="H9" s="82" t="s">
        <v>11</v>
      </c>
      <c r="I9" s="81"/>
      <c r="J9" s="107"/>
      <c r="K9" s="280"/>
      <c r="L9" s="147"/>
      <c r="M9" s="281"/>
      <c r="N9" s="281"/>
      <c r="O9" s="281"/>
    </row>
    <row r="10" spans="1:16" x14ac:dyDescent="0.25">
      <c r="A10" s="273"/>
      <c r="B10" s="285"/>
      <c r="C10" s="286"/>
      <c r="D10" s="286"/>
      <c r="E10" s="286"/>
      <c r="F10" s="286"/>
      <c r="G10" s="287"/>
      <c r="H10" s="82" t="s">
        <v>12</v>
      </c>
      <c r="I10" s="81"/>
      <c r="J10" s="107"/>
      <c r="K10" s="280"/>
      <c r="L10" s="147"/>
      <c r="M10" s="281"/>
      <c r="N10" s="281"/>
      <c r="O10" s="281"/>
    </row>
    <row r="11" spans="1:16" x14ac:dyDescent="0.25">
      <c r="A11" s="273"/>
      <c r="B11" s="274"/>
      <c r="C11" s="275"/>
      <c r="D11" s="275"/>
      <c r="E11" s="275"/>
      <c r="F11" s="275"/>
      <c r="G11" s="276"/>
      <c r="H11" s="82" t="s">
        <v>11</v>
      </c>
      <c r="I11" s="81"/>
      <c r="J11" s="107"/>
      <c r="K11" s="280"/>
      <c r="L11" s="147"/>
      <c r="M11" s="281"/>
      <c r="N11" s="281"/>
      <c r="O11" s="281"/>
    </row>
    <row r="12" spans="1:16" x14ac:dyDescent="0.25">
      <c r="A12" s="273"/>
      <c r="B12" s="277"/>
      <c r="C12" s="278"/>
      <c r="D12" s="278"/>
      <c r="E12" s="278"/>
      <c r="F12" s="278"/>
      <c r="G12" s="279"/>
      <c r="H12" s="82" t="s">
        <v>12</v>
      </c>
      <c r="I12" s="81"/>
      <c r="J12" s="107"/>
      <c r="K12" s="280"/>
      <c r="L12" s="147"/>
      <c r="M12" s="281"/>
      <c r="N12" s="281"/>
      <c r="O12" s="281"/>
    </row>
    <row r="13" spans="1:16" x14ac:dyDescent="0.25">
      <c r="A13" s="148"/>
      <c r="B13" s="274"/>
      <c r="C13" s="275"/>
      <c r="D13" s="275"/>
      <c r="E13" s="275"/>
      <c r="F13" s="275"/>
      <c r="G13" s="276"/>
      <c r="H13" s="82" t="s">
        <v>11</v>
      </c>
      <c r="I13" s="81"/>
      <c r="J13" s="107"/>
      <c r="K13" s="280"/>
      <c r="L13" s="147"/>
      <c r="M13" s="281"/>
      <c r="N13" s="281"/>
      <c r="O13" s="281"/>
    </row>
    <row r="14" spans="1:16" x14ac:dyDescent="0.25">
      <c r="A14" s="148"/>
      <c r="B14" s="277"/>
      <c r="C14" s="278"/>
      <c r="D14" s="278"/>
      <c r="E14" s="278"/>
      <c r="F14" s="278"/>
      <c r="G14" s="279"/>
      <c r="H14" s="82" t="s">
        <v>12</v>
      </c>
      <c r="I14" s="81"/>
      <c r="J14" s="107"/>
      <c r="K14" s="280"/>
      <c r="L14" s="147"/>
      <c r="M14" s="281"/>
      <c r="N14" s="281"/>
      <c r="O14" s="281"/>
    </row>
    <row r="15" spans="1:16" x14ac:dyDescent="0.25">
      <c r="A15" s="273"/>
      <c r="B15" s="274"/>
      <c r="C15" s="275"/>
      <c r="D15" s="275"/>
      <c r="E15" s="275"/>
      <c r="F15" s="275"/>
      <c r="G15" s="276"/>
      <c r="H15" s="82" t="s">
        <v>11</v>
      </c>
      <c r="I15" s="81"/>
      <c r="J15" s="107"/>
      <c r="K15" s="280"/>
      <c r="L15" s="147"/>
      <c r="M15" s="281"/>
      <c r="N15" s="281"/>
      <c r="O15" s="281"/>
    </row>
    <row r="16" spans="1:16" x14ac:dyDescent="0.25">
      <c r="A16" s="273"/>
      <c r="B16" s="277"/>
      <c r="C16" s="278"/>
      <c r="D16" s="278"/>
      <c r="E16" s="278"/>
      <c r="F16" s="278"/>
      <c r="G16" s="279"/>
      <c r="H16" s="82" t="s">
        <v>13</v>
      </c>
      <c r="I16" s="81"/>
      <c r="J16" s="107"/>
      <c r="K16" s="280"/>
      <c r="L16" s="147"/>
      <c r="M16" s="281"/>
      <c r="N16" s="281"/>
      <c r="O16" s="281"/>
    </row>
    <row r="17" spans="1:15" ht="15" customHeight="1" x14ac:dyDescent="0.25">
      <c r="A17" s="83">
        <f>COUNT(A7:A16)</f>
        <v>1</v>
      </c>
      <c r="B17" s="303" t="s">
        <v>261</v>
      </c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</row>
    <row r="18" spans="1:15" ht="6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5" ht="15.75" thickBot="1" x14ac:dyDescent="0.3">
      <c r="A19" s="304" t="s">
        <v>201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57"/>
    </row>
    <row r="20" spans="1:15" ht="14.25" customHeight="1" x14ac:dyDescent="0.25">
      <c r="A20" s="239" t="s">
        <v>262</v>
      </c>
      <c r="B20" s="240"/>
      <c r="C20" s="240"/>
      <c r="D20" s="241"/>
      <c r="E20" s="305" t="s">
        <v>348</v>
      </c>
      <c r="F20" s="255" t="s">
        <v>267</v>
      </c>
      <c r="G20" s="300" t="s">
        <v>170</v>
      </c>
      <c r="H20" s="301"/>
      <c r="I20" s="301"/>
      <c r="J20" s="302"/>
      <c r="K20" s="300" t="s">
        <v>252</v>
      </c>
      <c r="L20" s="301"/>
      <c r="M20" s="301"/>
      <c r="N20" s="301"/>
      <c r="O20" s="302"/>
    </row>
    <row r="21" spans="1:15" ht="28.5" customHeight="1" thickBot="1" x14ac:dyDescent="0.3">
      <c r="A21" s="223"/>
      <c r="B21" s="242"/>
      <c r="C21" s="242"/>
      <c r="D21" s="243"/>
      <c r="E21" s="306"/>
      <c r="F21" s="255"/>
      <c r="G21" s="307"/>
      <c r="H21" s="308"/>
      <c r="I21" s="308"/>
      <c r="J21" s="309"/>
      <c r="K21" s="256"/>
      <c r="L21" s="257"/>
      <c r="M21" s="257"/>
      <c r="N21" s="257"/>
      <c r="O21" s="258"/>
    </row>
    <row r="22" spans="1:15" ht="5.25" customHeight="1" thickBot="1" x14ac:dyDescent="0.3">
      <c r="A22" s="53"/>
      <c r="B22" s="53"/>
      <c r="C22" s="53"/>
      <c r="D22" s="53"/>
      <c r="E22" s="19"/>
      <c r="F22" s="35"/>
      <c r="L22" s="310"/>
      <c r="M22" s="310"/>
      <c r="N22" s="310"/>
      <c r="O22" s="310"/>
    </row>
    <row r="23" spans="1:15" ht="14.25" customHeight="1" x14ac:dyDescent="0.25">
      <c r="A23" s="239" t="s">
        <v>263</v>
      </c>
      <c r="B23" s="240"/>
      <c r="C23" s="240"/>
      <c r="D23" s="241"/>
      <c r="E23" s="244" t="s">
        <v>348</v>
      </c>
      <c r="F23" s="255" t="s">
        <v>267</v>
      </c>
      <c r="G23" s="300" t="s">
        <v>220</v>
      </c>
      <c r="H23" s="301"/>
      <c r="I23" s="301"/>
      <c r="J23" s="301"/>
      <c r="K23" s="301"/>
      <c r="L23" s="301"/>
      <c r="M23" s="301"/>
      <c r="N23" s="301"/>
      <c r="O23" s="302"/>
    </row>
    <row r="24" spans="1:15" ht="21" customHeight="1" thickBot="1" x14ac:dyDescent="0.3">
      <c r="A24" s="223"/>
      <c r="B24" s="242"/>
      <c r="C24" s="242"/>
      <c r="D24" s="243"/>
      <c r="E24" s="245"/>
      <c r="F24" s="255"/>
      <c r="G24" s="256"/>
      <c r="H24" s="257"/>
      <c r="I24" s="257"/>
      <c r="J24" s="257"/>
      <c r="K24" s="257"/>
      <c r="L24" s="257"/>
      <c r="M24" s="257"/>
      <c r="N24" s="257"/>
      <c r="O24" s="258"/>
    </row>
    <row r="25" spans="1:15" ht="5.25" customHeight="1" thickBot="1" x14ac:dyDescent="0.3">
      <c r="A25" s="54"/>
      <c r="B25" s="54"/>
      <c r="C25" s="54"/>
      <c r="D25" s="54"/>
      <c r="E25" s="15"/>
      <c r="F25" s="49"/>
      <c r="K25" s="46"/>
      <c r="L25" s="47"/>
      <c r="M25" s="47"/>
      <c r="N25" s="47"/>
      <c r="O25" s="48"/>
    </row>
    <row r="26" spans="1:15" ht="14.25" customHeight="1" x14ac:dyDescent="0.25">
      <c r="A26" s="239" t="s">
        <v>264</v>
      </c>
      <c r="B26" s="240"/>
      <c r="C26" s="240"/>
      <c r="D26" s="241"/>
      <c r="E26" s="244" t="s">
        <v>348</v>
      </c>
      <c r="F26" s="255" t="s">
        <v>266</v>
      </c>
      <c r="G26" s="267" t="s">
        <v>253</v>
      </c>
      <c r="H26" s="268"/>
      <c r="I26" s="268"/>
      <c r="J26" s="268"/>
      <c r="K26" s="268"/>
      <c r="L26" s="268"/>
      <c r="M26" s="268"/>
      <c r="N26" s="268"/>
      <c r="O26" s="269"/>
    </row>
    <row r="27" spans="1:15" ht="24.75" customHeight="1" thickBot="1" x14ac:dyDescent="0.3">
      <c r="A27" s="223"/>
      <c r="B27" s="242"/>
      <c r="C27" s="242"/>
      <c r="D27" s="243"/>
      <c r="E27" s="245"/>
      <c r="F27" s="255"/>
      <c r="G27" s="270"/>
      <c r="H27" s="271"/>
      <c r="I27" s="271"/>
      <c r="J27" s="271"/>
      <c r="K27" s="271"/>
      <c r="L27" s="271"/>
      <c r="M27" s="271"/>
      <c r="N27" s="271"/>
      <c r="O27" s="272"/>
    </row>
    <row r="28" spans="1:15" ht="5.25" customHeight="1" thickBot="1" x14ac:dyDescent="0.3">
      <c r="A28" s="54"/>
      <c r="B28" s="54"/>
      <c r="C28" s="54"/>
      <c r="D28" s="54"/>
      <c r="E28" s="15"/>
      <c r="F28" s="35"/>
      <c r="G28" s="15"/>
      <c r="H28" s="44"/>
      <c r="I28" s="44"/>
      <c r="J28" s="44"/>
      <c r="K28" s="45"/>
      <c r="L28" s="44"/>
      <c r="M28" s="44"/>
      <c r="N28" s="44"/>
      <c r="O28" s="44"/>
    </row>
    <row r="29" spans="1:15" ht="14.25" customHeight="1" x14ac:dyDescent="0.25">
      <c r="A29" s="239" t="s">
        <v>265</v>
      </c>
      <c r="B29" s="240"/>
      <c r="C29" s="240"/>
      <c r="D29" s="241"/>
      <c r="E29" s="244" t="s">
        <v>348</v>
      </c>
      <c r="F29" s="255" t="s">
        <v>266</v>
      </c>
      <c r="G29" s="267" t="s">
        <v>254</v>
      </c>
      <c r="H29" s="268"/>
      <c r="I29" s="268"/>
      <c r="J29" s="268"/>
      <c r="K29" s="268"/>
      <c r="L29" s="268"/>
      <c r="M29" s="268"/>
      <c r="N29" s="268"/>
      <c r="O29" s="269"/>
    </row>
    <row r="30" spans="1:15" ht="25.5" customHeight="1" thickBot="1" x14ac:dyDescent="0.3">
      <c r="A30" s="223"/>
      <c r="B30" s="242"/>
      <c r="C30" s="242"/>
      <c r="D30" s="243"/>
      <c r="E30" s="245"/>
      <c r="F30" s="255"/>
      <c r="G30" s="270"/>
      <c r="H30" s="271"/>
      <c r="I30" s="271"/>
      <c r="J30" s="271"/>
      <c r="K30" s="271"/>
      <c r="L30" s="271"/>
      <c r="M30" s="271"/>
      <c r="N30" s="271"/>
      <c r="O30" s="272"/>
    </row>
    <row r="31" spans="1:15" ht="5.25" customHeight="1" thickBot="1" x14ac:dyDescent="0.3">
      <c r="A31" s="55"/>
      <c r="B31" s="55"/>
      <c r="C31" s="55"/>
      <c r="D31" s="55"/>
      <c r="E31" s="44"/>
      <c r="F31" s="44"/>
      <c r="G31" s="15"/>
      <c r="H31" s="42"/>
      <c r="I31" s="42"/>
      <c r="J31" s="42"/>
      <c r="K31" s="42"/>
      <c r="L31" s="44"/>
      <c r="M31" s="44"/>
      <c r="N31" s="44"/>
      <c r="O31" s="44"/>
    </row>
    <row r="32" spans="1:15" ht="14.25" customHeight="1" x14ac:dyDescent="0.25">
      <c r="A32" s="239" t="s">
        <v>272</v>
      </c>
      <c r="B32" s="240"/>
      <c r="C32" s="240"/>
      <c r="D32" s="241"/>
      <c r="E32" s="244" t="s">
        <v>348</v>
      </c>
      <c r="F32" s="246" t="s">
        <v>268</v>
      </c>
      <c r="G32" s="248"/>
      <c r="H32" s="249"/>
      <c r="I32" s="249"/>
      <c r="J32" s="249"/>
      <c r="K32" s="249"/>
      <c r="L32" s="249"/>
      <c r="M32" s="249"/>
      <c r="N32" s="249"/>
      <c r="O32" s="250"/>
    </row>
    <row r="33" spans="1:15" ht="26.25" customHeight="1" thickBot="1" x14ac:dyDescent="0.3">
      <c r="A33" s="223"/>
      <c r="B33" s="242"/>
      <c r="C33" s="242"/>
      <c r="D33" s="243"/>
      <c r="E33" s="245"/>
      <c r="F33" s="247"/>
      <c r="G33" s="251"/>
      <c r="H33" s="252"/>
      <c r="I33" s="252"/>
      <c r="J33" s="252"/>
      <c r="K33" s="252"/>
      <c r="L33" s="252"/>
      <c r="M33" s="252"/>
      <c r="N33" s="252"/>
      <c r="O33" s="253"/>
    </row>
    <row r="34" spans="1:15" ht="11.25" customHeight="1" x14ac:dyDescent="0.25">
      <c r="A34" s="254" t="s">
        <v>181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</row>
    <row r="35" spans="1:15" ht="6" customHeight="1" x14ac:dyDescent="0.25">
      <c r="A35" s="22"/>
      <c r="B35" s="15"/>
      <c r="C35" s="15"/>
      <c r="D35" s="15"/>
      <c r="E35" s="15"/>
      <c r="F35" s="15"/>
      <c r="G35" s="15"/>
      <c r="H35" s="42"/>
      <c r="I35" s="42"/>
      <c r="J35" s="42"/>
      <c r="K35" s="42"/>
      <c r="L35" s="15"/>
      <c r="M35" s="15"/>
      <c r="N35" s="15"/>
    </row>
    <row r="36" spans="1:15" ht="24" customHeight="1" x14ac:dyDescent="0.25">
      <c r="A36" s="259" t="s">
        <v>273</v>
      </c>
      <c r="B36" s="260"/>
      <c r="C36" s="260"/>
      <c r="D36" s="260"/>
      <c r="E36" s="261"/>
      <c r="F36" s="265" t="s">
        <v>350</v>
      </c>
      <c r="G36" s="265"/>
      <c r="H36" s="265"/>
      <c r="I36" s="265"/>
      <c r="J36" s="265"/>
      <c r="K36" s="15"/>
      <c r="L36" s="15"/>
      <c r="M36" s="15"/>
      <c r="N36" s="15"/>
    </row>
    <row r="37" spans="1:15" x14ac:dyDescent="0.25">
      <c r="A37" s="262"/>
      <c r="B37" s="263"/>
      <c r="C37" s="263"/>
      <c r="D37" s="263"/>
      <c r="E37" s="264"/>
      <c r="F37" s="266" t="s">
        <v>349</v>
      </c>
      <c r="G37" s="266"/>
      <c r="H37" s="266"/>
      <c r="I37" s="266"/>
      <c r="J37" s="266"/>
      <c r="K37" s="15"/>
      <c r="L37" s="15"/>
      <c r="M37" s="15"/>
      <c r="N37" s="15"/>
    </row>
  </sheetData>
  <sheetProtection algorithmName="SHA-512" hashValue="XniFbIZ5lR/QMGwYGoeILuwKDeeAQYD7ob6qwIHvvLbj6SbU9D/EjHB+G4w2FE5QsciUKId3HoVU+lK7I4dj3w==" saltValue="4mHVJ13/GFQ5/TnB0LcbjA==" spinCount="100000" sheet="1" selectLockedCells="1"/>
  <protectedRanges>
    <protectedRange sqref="E36:G37" name="Nombre y Firma"/>
    <protectedRange sqref="F20 H31:J31 G34:J34 F26 F29 F32 F23" name="Se cuenta con lo siguiente"/>
    <protectedRange algorithmName="SHA-512" hashValue="fIAlDIsYWxIfLWol+09SiZDvZwtatNyPw1NPdpKAxRSQ0etkQ/ItyW+8n6knA8k2hfy0Gho8uE3EZT3xYPBiSg==" saltValue="HtS/wlmEbJVU4/RBK/brTg==" spinCount="100000" sqref="A7:A16" name="No"/>
    <protectedRange sqref="B7:G16" name="Nombre"/>
    <protectedRange sqref="K7:N16" name="Medio de Difusión"/>
  </protectedRanges>
  <dataConsolidate/>
  <mergeCells count="72">
    <mergeCell ref="B6:G6"/>
    <mergeCell ref="H6:J6"/>
    <mergeCell ref="K6:L6"/>
    <mergeCell ref="M6:O6"/>
    <mergeCell ref="G23:O23"/>
    <mergeCell ref="B17:O17"/>
    <mergeCell ref="A19:M19"/>
    <mergeCell ref="A20:D21"/>
    <mergeCell ref="E20:E21"/>
    <mergeCell ref="F20:F21"/>
    <mergeCell ref="G20:J20"/>
    <mergeCell ref="K20:O20"/>
    <mergeCell ref="G21:J21"/>
    <mergeCell ref="K21:O21"/>
    <mergeCell ref="L22:O22"/>
    <mergeCell ref="A23:D24"/>
    <mergeCell ref="A1:O1"/>
    <mergeCell ref="A2:O2"/>
    <mergeCell ref="A4:F4"/>
    <mergeCell ref="H4:J4"/>
    <mergeCell ref="K4:O4"/>
    <mergeCell ref="A7:A8"/>
    <mergeCell ref="B7:G8"/>
    <mergeCell ref="K7:L7"/>
    <mergeCell ref="M7:O7"/>
    <mergeCell ref="K8:L8"/>
    <mergeCell ref="M8:O8"/>
    <mergeCell ref="A9:A10"/>
    <mergeCell ref="B9:G10"/>
    <mergeCell ref="K9:L9"/>
    <mergeCell ref="M9:O9"/>
    <mergeCell ref="K10:L10"/>
    <mergeCell ref="M10:O10"/>
    <mergeCell ref="A11:A12"/>
    <mergeCell ref="B11:G12"/>
    <mergeCell ref="K11:L11"/>
    <mergeCell ref="M11:O11"/>
    <mergeCell ref="K12:L12"/>
    <mergeCell ref="M12:O12"/>
    <mergeCell ref="A13:A14"/>
    <mergeCell ref="B13:G14"/>
    <mergeCell ref="K13:L13"/>
    <mergeCell ref="M13:O13"/>
    <mergeCell ref="K14:L14"/>
    <mergeCell ref="M14:O14"/>
    <mergeCell ref="A15:A16"/>
    <mergeCell ref="B15:G16"/>
    <mergeCell ref="K15:L15"/>
    <mergeCell ref="M15:O15"/>
    <mergeCell ref="K16:L16"/>
    <mergeCell ref="M16:O16"/>
    <mergeCell ref="E23:E24"/>
    <mergeCell ref="F23:F24"/>
    <mergeCell ref="G24:O24"/>
    <mergeCell ref="A36:E37"/>
    <mergeCell ref="F36:J36"/>
    <mergeCell ref="F37:J37"/>
    <mergeCell ref="A26:D27"/>
    <mergeCell ref="E26:E27"/>
    <mergeCell ref="F26:F27"/>
    <mergeCell ref="G26:O26"/>
    <mergeCell ref="G27:O27"/>
    <mergeCell ref="A29:D30"/>
    <mergeCell ref="E29:E30"/>
    <mergeCell ref="F29:F30"/>
    <mergeCell ref="G29:O29"/>
    <mergeCell ref="G30:O30"/>
    <mergeCell ref="A32:D33"/>
    <mergeCell ref="E32:E33"/>
    <mergeCell ref="F32:F33"/>
    <mergeCell ref="G32:O33"/>
    <mergeCell ref="A34:O34"/>
  </mergeCells>
  <dataValidations count="2">
    <dataValidation type="date" allowBlank="1" showInputMessage="1" showErrorMessage="1" errorTitle="Error de fecha" error="La fecha ingresada esta fuera de rango" sqref="O3">
      <formula1>43101</formula1>
      <formula2>43555</formula2>
    </dataValidation>
    <dataValidation type="date" allowBlank="1" showInputMessage="1" showErrorMessage="1" errorTitle="Error de fecha" error="La fecha ingresada esta fuera de rango" sqref="M3:N3">
      <formula1>43101</formula1>
      <formula2>43465</formula2>
    </dataValidation>
  </dataValidations>
  <pageMargins left="0.235625" right="0.2175" top="1.0059374999999999" bottom="0.489375" header="0.27187499999999998" footer="0.31496062992125984"/>
  <pageSetup paperSize="9" scale="87" orientation="landscape" r:id="rId1"/>
  <headerFooter>
    <oddHeader>&amp;L&amp;G&amp;C&amp;"-,Negrita"&amp;12&amp;K02-048COMISIÓN DE TRANSPARENCIA Y ACCESO A LA INFORMACIÓN 
PÚBLICA DEL ESTADO DE CAMPECHE&amp;K05+000
&amp;K000000INFORME ANUAL EN MATERIA DE PROTECCIÓN DE DATOS PERSONALES 2022&amp;R&amp;G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FORMULAS!$B$13:$B$14</xm:f>
          </x14:formula1>
          <xm:sqref>E32 E23 E26 E29 E20</xm:sqref>
        </x14:dataValidation>
        <x14:dataValidation type="list" allowBlank="1" showInputMessage="1" showErrorMessage="1">
          <x14:formula1>
            <xm:f>'F:\[FORMATO INFORME ANUAL_ENERO 2019.xlsx]Hoja3'!#REF!</xm:f>
          </x14:formula1>
          <xm:sqref>G3:L3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A7B3"/>
  </sheetPr>
  <dimension ref="A1:M34"/>
  <sheetViews>
    <sheetView view="pageLayout" topLeftCell="A30" zoomScale="104" zoomScaleNormal="100" zoomScalePageLayoutView="104" workbookViewId="0">
      <selection activeCell="E33" sqref="E33:I33"/>
    </sheetView>
  </sheetViews>
  <sheetFormatPr baseColWidth="10" defaultRowHeight="15" x14ac:dyDescent="0.25"/>
  <cols>
    <col min="1" max="2" width="4.7109375" style="4" customWidth="1"/>
    <col min="3" max="3" width="23.5703125" customWidth="1"/>
    <col min="4" max="4" width="21.140625" customWidth="1"/>
    <col min="5" max="5" width="6.28515625" customWidth="1"/>
    <col min="6" max="6" width="18.85546875" customWidth="1"/>
    <col min="7" max="7" width="10.42578125" customWidth="1"/>
    <col min="8" max="8" width="9.28515625" customWidth="1"/>
    <col min="9" max="9" width="4.5703125" customWidth="1"/>
    <col min="10" max="11" width="11.7109375" customWidth="1"/>
    <col min="12" max="12" width="35.85546875" customWidth="1"/>
    <col min="13" max="13" width="1" customWidth="1"/>
    <col min="14" max="14" width="10.85546875" customWidth="1"/>
  </cols>
  <sheetData>
    <row r="1" spans="1:13" ht="20.25" x14ac:dyDescent="0.25">
      <c r="A1" s="291" t="s">
        <v>200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</row>
    <row r="2" spans="1:13" ht="22.5" customHeight="1" x14ac:dyDescent="0.25">
      <c r="A2" s="292" t="s">
        <v>274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1"/>
    </row>
    <row r="3" spans="1:13" ht="9" customHeight="1" x14ac:dyDescent="0.25">
      <c r="A3" s="13"/>
      <c r="B3" s="13"/>
      <c r="C3" s="16"/>
      <c r="D3" s="16"/>
      <c r="E3" s="16"/>
      <c r="F3" s="16"/>
      <c r="G3" s="16"/>
      <c r="H3" s="12"/>
      <c r="I3" s="12"/>
      <c r="J3" s="17"/>
      <c r="K3" s="17"/>
      <c r="L3" s="2"/>
      <c r="M3" s="3"/>
    </row>
    <row r="4" spans="1:13" ht="24" customHeight="1" x14ac:dyDescent="0.25">
      <c r="A4" s="293" t="s">
        <v>218</v>
      </c>
      <c r="B4" s="293"/>
      <c r="C4" s="293"/>
      <c r="D4" s="293"/>
      <c r="E4" s="18"/>
      <c r="F4" s="18"/>
      <c r="G4" s="149" t="s">
        <v>275</v>
      </c>
      <c r="H4" s="149"/>
      <c r="I4" s="149"/>
      <c r="J4" s="296" t="str">
        <f>'FORMATO INFORME ANUAL PDP'!C5</f>
        <v>Instituto de Capacitación para el Trabajo del Estado de Campeche</v>
      </c>
      <c r="K4" s="297"/>
      <c r="L4" s="298"/>
      <c r="M4" s="8"/>
    </row>
    <row r="5" spans="1:13" ht="9" customHeight="1" x14ac:dyDescent="0.25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</row>
    <row r="6" spans="1:13" ht="18.75" customHeight="1" x14ac:dyDescent="0.25">
      <c r="A6" s="90" t="s">
        <v>134</v>
      </c>
      <c r="B6" s="101"/>
      <c r="C6" s="145" t="s">
        <v>203</v>
      </c>
      <c r="D6" s="145"/>
      <c r="E6" s="145"/>
      <c r="F6" s="145"/>
      <c r="G6" s="145"/>
      <c r="H6" s="145"/>
      <c r="I6" s="141"/>
      <c r="J6" s="149" t="s">
        <v>276</v>
      </c>
      <c r="K6" s="149"/>
      <c r="L6" s="149"/>
    </row>
    <row r="7" spans="1:13" ht="16.5" customHeight="1" x14ac:dyDescent="0.25">
      <c r="A7" s="84">
        <v>1</v>
      </c>
      <c r="B7" s="316" t="s">
        <v>221</v>
      </c>
      <c r="C7" s="317"/>
      <c r="D7" s="317"/>
      <c r="E7" s="317"/>
      <c r="F7" s="317"/>
      <c r="G7" s="317"/>
      <c r="H7" s="317"/>
      <c r="I7" s="318"/>
      <c r="J7" s="319">
        <v>0</v>
      </c>
      <c r="K7" s="320"/>
      <c r="L7" s="321"/>
    </row>
    <row r="8" spans="1:13" ht="16.5" customHeight="1" x14ac:dyDescent="0.25">
      <c r="A8" s="84">
        <v>2</v>
      </c>
      <c r="B8" s="316" t="s">
        <v>204</v>
      </c>
      <c r="C8" s="317"/>
      <c r="D8" s="317"/>
      <c r="E8" s="317"/>
      <c r="F8" s="317"/>
      <c r="G8" s="317"/>
      <c r="H8" s="317"/>
      <c r="I8" s="318"/>
      <c r="J8" s="315">
        <v>0</v>
      </c>
      <c r="K8" s="315"/>
      <c r="L8" s="315"/>
    </row>
    <row r="9" spans="1:13" ht="16.5" customHeight="1" x14ac:dyDescent="0.25">
      <c r="A9" s="84">
        <v>3</v>
      </c>
      <c r="B9" s="316" t="s">
        <v>205</v>
      </c>
      <c r="C9" s="317"/>
      <c r="D9" s="317"/>
      <c r="E9" s="317"/>
      <c r="F9" s="317"/>
      <c r="G9" s="317"/>
      <c r="H9" s="317"/>
      <c r="I9" s="318"/>
      <c r="J9" s="315">
        <v>0</v>
      </c>
      <c r="K9" s="315"/>
      <c r="L9" s="315"/>
    </row>
    <row r="10" spans="1:13" ht="16.5" customHeight="1" x14ac:dyDescent="0.25">
      <c r="A10" s="84">
        <v>4</v>
      </c>
      <c r="B10" s="316" t="s">
        <v>207</v>
      </c>
      <c r="C10" s="317"/>
      <c r="D10" s="317"/>
      <c r="E10" s="317"/>
      <c r="F10" s="317"/>
      <c r="G10" s="317"/>
      <c r="H10" s="317"/>
      <c r="I10" s="318"/>
      <c r="J10" s="315">
        <v>0</v>
      </c>
      <c r="K10" s="315"/>
      <c r="L10" s="315"/>
    </row>
    <row r="11" spans="1:13" ht="16.5" customHeight="1" x14ac:dyDescent="0.25">
      <c r="A11" s="84">
        <v>5</v>
      </c>
      <c r="B11" s="316" t="s">
        <v>208</v>
      </c>
      <c r="C11" s="317"/>
      <c r="D11" s="317"/>
      <c r="E11" s="317"/>
      <c r="F11" s="317"/>
      <c r="G11" s="317"/>
      <c r="H11" s="317"/>
      <c r="I11" s="318"/>
      <c r="J11" s="315">
        <v>0</v>
      </c>
      <c r="K11" s="315"/>
      <c r="L11" s="315"/>
    </row>
    <row r="12" spans="1:13" ht="16.5" customHeight="1" x14ac:dyDescent="0.25">
      <c r="A12" s="84">
        <v>6</v>
      </c>
      <c r="B12" s="316" t="s">
        <v>206</v>
      </c>
      <c r="C12" s="317"/>
      <c r="D12" s="317"/>
      <c r="E12" s="317"/>
      <c r="F12" s="317"/>
      <c r="G12" s="317"/>
      <c r="H12" s="317"/>
      <c r="I12" s="318"/>
      <c r="J12" s="315">
        <v>0</v>
      </c>
      <c r="K12" s="315"/>
      <c r="L12" s="315"/>
    </row>
    <row r="13" spans="1:13" ht="16.5" customHeight="1" x14ac:dyDescent="0.25">
      <c r="A13" s="84">
        <v>7</v>
      </c>
      <c r="B13" s="316" t="s">
        <v>209</v>
      </c>
      <c r="C13" s="317"/>
      <c r="D13" s="317"/>
      <c r="E13" s="317"/>
      <c r="F13" s="317"/>
      <c r="G13" s="317"/>
      <c r="H13" s="317"/>
      <c r="I13" s="318"/>
      <c r="J13" s="315">
        <v>0</v>
      </c>
      <c r="K13" s="315"/>
      <c r="L13" s="315"/>
    </row>
    <row r="14" spans="1:13" ht="16.5" customHeight="1" x14ac:dyDescent="0.25">
      <c r="A14" s="84">
        <v>8</v>
      </c>
      <c r="B14" s="316" t="s">
        <v>222</v>
      </c>
      <c r="C14" s="317"/>
      <c r="D14" s="317"/>
      <c r="E14" s="317"/>
      <c r="F14" s="317"/>
      <c r="G14" s="317"/>
      <c r="H14" s="317"/>
      <c r="I14" s="318"/>
      <c r="J14" s="315">
        <v>1</v>
      </c>
      <c r="K14" s="315"/>
      <c r="L14" s="315"/>
    </row>
    <row r="15" spans="1:13" ht="16.5" customHeight="1" x14ac:dyDescent="0.25">
      <c r="A15" s="84">
        <v>9</v>
      </c>
      <c r="B15" s="316" t="s">
        <v>210</v>
      </c>
      <c r="C15" s="317"/>
      <c r="D15" s="317"/>
      <c r="E15" s="317"/>
      <c r="F15" s="317"/>
      <c r="G15" s="317"/>
      <c r="H15" s="317"/>
      <c r="I15" s="318"/>
      <c r="J15" s="315">
        <v>0</v>
      </c>
      <c r="K15" s="315"/>
      <c r="L15" s="315"/>
    </row>
    <row r="16" spans="1:13" ht="16.5" customHeight="1" x14ac:dyDescent="0.25">
      <c r="A16" s="84">
        <v>10</v>
      </c>
      <c r="B16" s="316" t="s">
        <v>211</v>
      </c>
      <c r="C16" s="317"/>
      <c r="D16" s="317"/>
      <c r="E16" s="317"/>
      <c r="F16" s="317"/>
      <c r="G16" s="317"/>
      <c r="H16" s="317"/>
      <c r="I16" s="318"/>
      <c r="J16" s="315">
        <v>0</v>
      </c>
      <c r="K16" s="315"/>
      <c r="L16" s="315"/>
    </row>
    <row r="17" spans="1:12" ht="16.5" customHeight="1" x14ac:dyDescent="0.25">
      <c r="A17" s="84">
        <v>11</v>
      </c>
      <c r="B17" s="316" t="s">
        <v>212</v>
      </c>
      <c r="C17" s="317"/>
      <c r="D17" s="317"/>
      <c r="E17" s="317"/>
      <c r="F17" s="317"/>
      <c r="G17" s="317"/>
      <c r="H17" s="317"/>
      <c r="I17" s="318"/>
      <c r="J17" s="315">
        <v>0</v>
      </c>
      <c r="K17" s="315"/>
      <c r="L17" s="315"/>
    </row>
    <row r="18" spans="1:12" ht="6" customHeight="1" x14ac:dyDescent="0.25">
      <c r="A18" s="14"/>
      <c r="B18" s="14"/>
      <c r="C18" s="15"/>
      <c r="D18" s="15"/>
      <c r="E18" s="15"/>
      <c r="F18" s="15"/>
      <c r="G18" s="15"/>
      <c r="H18" s="15"/>
      <c r="I18" s="15"/>
      <c r="J18" s="15"/>
      <c r="K18" s="15"/>
    </row>
    <row r="19" spans="1:12" ht="12.75" customHeight="1" x14ac:dyDescent="0.25">
      <c r="A19" s="304" t="s">
        <v>202</v>
      </c>
      <c r="B19" s="304"/>
      <c r="C19" s="304"/>
      <c r="D19" s="304"/>
      <c r="E19" s="304"/>
      <c r="F19" s="304"/>
      <c r="G19" s="304"/>
      <c r="H19" s="304"/>
      <c r="I19" s="304"/>
      <c r="J19" s="304"/>
      <c r="K19" s="57"/>
    </row>
    <row r="20" spans="1:12" ht="6" customHeight="1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</row>
    <row r="21" spans="1:12" ht="23.25" customHeight="1" x14ac:dyDescent="0.25">
      <c r="A21" s="311" t="s">
        <v>278</v>
      </c>
      <c r="B21" s="311"/>
      <c r="C21" s="311"/>
      <c r="D21" s="311"/>
      <c r="E21" s="108" t="s">
        <v>179</v>
      </c>
      <c r="F21" s="56" t="s">
        <v>219</v>
      </c>
      <c r="G21" s="312"/>
      <c r="H21" s="312"/>
      <c r="I21" s="312"/>
      <c r="J21" s="312"/>
      <c r="K21" s="312"/>
      <c r="L21" s="312"/>
    </row>
    <row r="22" spans="1:12" ht="9.75" customHeight="1" x14ac:dyDescent="0.25">
      <c r="A22" s="14"/>
      <c r="B22" s="14"/>
      <c r="C22" s="15"/>
      <c r="D22" s="15"/>
      <c r="E22" s="44"/>
      <c r="F22" s="50"/>
      <c r="G22" s="42"/>
      <c r="H22" s="42"/>
      <c r="I22" s="15"/>
      <c r="J22" s="15"/>
      <c r="K22" s="15"/>
    </row>
    <row r="23" spans="1:12" ht="23.25" customHeight="1" x14ac:dyDescent="0.25">
      <c r="A23" s="311" t="s">
        <v>279</v>
      </c>
      <c r="B23" s="311"/>
      <c r="C23" s="311"/>
      <c r="D23" s="311"/>
      <c r="E23" s="108" t="s">
        <v>179</v>
      </c>
      <c r="F23" s="56" t="s">
        <v>219</v>
      </c>
      <c r="G23" s="312"/>
      <c r="H23" s="312"/>
      <c r="I23" s="312"/>
      <c r="J23" s="312"/>
      <c r="K23" s="312"/>
      <c r="L23" s="312"/>
    </row>
    <row r="24" spans="1:12" ht="9.75" customHeight="1" x14ac:dyDescent="0.25">
      <c r="A24" s="14"/>
      <c r="B24" s="14"/>
      <c r="C24" s="15"/>
      <c r="D24" s="15"/>
      <c r="E24" s="44"/>
      <c r="F24" s="50"/>
      <c r="G24" s="42"/>
      <c r="H24" s="42"/>
      <c r="I24" s="15"/>
      <c r="J24" s="15"/>
      <c r="K24" s="15"/>
    </row>
    <row r="25" spans="1:12" ht="23.25" customHeight="1" x14ac:dyDescent="0.25">
      <c r="A25" s="311" t="s">
        <v>280</v>
      </c>
      <c r="B25" s="311"/>
      <c r="C25" s="311"/>
      <c r="D25" s="311"/>
      <c r="E25" s="108" t="s">
        <v>179</v>
      </c>
      <c r="F25" s="56" t="s">
        <v>219</v>
      </c>
      <c r="G25" s="312"/>
      <c r="H25" s="312"/>
      <c r="I25" s="312"/>
      <c r="J25" s="312"/>
      <c r="K25" s="312"/>
      <c r="L25" s="312"/>
    </row>
    <row r="26" spans="1:12" ht="9.75" customHeight="1" x14ac:dyDescent="0.25">
      <c r="A26" s="14"/>
      <c r="B26" s="14"/>
      <c r="C26" s="15"/>
      <c r="D26" s="15"/>
      <c r="E26" s="44"/>
      <c r="F26" s="50"/>
      <c r="G26" s="42"/>
      <c r="H26" s="42"/>
      <c r="I26" s="15"/>
      <c r="J26" s="15"/>
      <c r="K26" s="15"/>
    </row>
    <row r="27" spans="1:12" ht="23.25" customHeight="1" x14ac:dyDescent="0.25">
      <c r="A27" s="311" t="s">
        <v>281</v>
      </c>
      <c r="B27" s="311"/>
      <c r="C27" s="311"/>
      <c r="D27" s="311"/>
      <c r="E27" s="108" t="s">
        <v>179</v>
      </c>
      <c r="F27" s="56" t="s">
        <v>219</v>
      </c>
      <c r="G27" s="312"/>
      <c r="H27" s="312"/>
      <c r="I27" s="312"/>
      <c r="J27" s="312"/>
      <c r="K27" s="312"/>
      <c r="L27" s="312"/>
    </row>
    <row r="28" spans="1:12" ht="9.75" customHeight="1" x14ac:dyDescent="0.25">
      <c r="A28" s="14"/>
      <c r="B28" s="14"/>
      <c r="C28" s="15"/>
      <c r="D28" s="15"/>
      <c r="E28" s="44"/>
      <c r="F28" s="51"/>
      <c r="G28" s="42"/>
      <c r="H28" s="42"/>
      <c r="I28" s="15"/>
      <c r="J28" s="15"/>
      <c r="K28" s="15"/>
    </row>
    <row r="29" spans="1:12" ht="23.25" customHeight="1" x14ac:dyDescent="0.25">
      <c r="A29" s="311" t="s">
        <v>282</v>
      </c>
      <c r="B29" s="311"/>
      <c r="C29" s="311"/>
      <c r="D29" s="311"/>
      <c r="E29" s="108" t="s">
        <v>179</v>
      </c>
      <c r="F29" s="56" t="s">
        <v>219</v>
      </c>
      <c r="G29" s="312"/>
      <c r="H29" s="312"/>
      <c r="I29" s="312"/>
      <c r="J29" s="312"/>
      <c r="K29" s="312"/>
      <c r="L29" s="312"/>
    </row>
    <row r="30" spans="1:12" ht="9.75" customHeight="1" x14ac:dyDescent="0.25">
      <c r="A30" s="14"/>
      <c r="B30" s="14"/>
      <c r="C30" s="15"/>
      <c r="D30" s="15"/>
      <c r="E30" s="44"/>
      <c r="F30" s="52"/>
      <c r="G30" s="42"/>
      <c r="H30" s="42"/>
      <c r="I30" s="15"/>
      <c r="J30" s="15"/>
      <c r="K30" s="15"/>
    </row>
    <row r="31" spans="1:12" ht="23.25" customHeight="1" x14ac:dyDescent="0.25">
      <c r="A31" s="311" t="s">
        <v>283</v>
      </c>
      <c r="B31" s="311"/>
      <c r="C31" s="311"/>
      <c r="D31" s="311"/>
      <c r="E31" s="108" t="s">
        <v>179</v>
      </c>
      <c r="F31" s="56" t="s">
        <v>219</v>
      </c>
      <c r="G31" s="312"/>
      <c r="H31" s="312"/>
      <c r="I31" s="312"/>
      <c r="J31" s="312"/>
      <c r="K31" s="312"/>
      <c r="L31" s="312"/>
    </row>
    <row r="32" spans="1:12" ht="9.75" customHeight="1" x14ac:dyDescent="0.25">
      <c r="A32" s="14"/>
      <c r="B32" s="14"/>
      <c r="C32" s="15"/>
      <c r="D32" s="15"/>
      <c r="E32" s="42"/>
      <c r="F32" s="52"/>
      <c r="G32" s="42"/>
      <c r="H32" s="42"/>
      <c r="I32" s="15"/>
      <c r="J32" s="15"/>
      <c r="K32" s="15"/>
    </row>
    <row r="33" spans="1:12" ht="36" customHeight="1" x14ac:dyDescent="0.25">
      <c r="A33" s="313" t="s">
        <v>277</v>
      </c>
      <c r="B33" s="313"/>
      <c r="C33" s="313"/>
      <c r="D33" s="313"/>
      <c r="E33" s="265" t="s">
        <v>350</v>
      </c>
      <c r="F33" s="265"/>
      <c r="G33" s="265"/>
      <c r="H33" s="265"/>
      <c r="I33" s="265"/>
      <c r="J33" s="15"/>
      <c r="K33" s="314"/>
      <c r="L33" s="314"/>
    </row>
    <row r="34" spans="1:12" ht="20.25" customHeight="1" x14ac:dyDescent="0.25">
      <c r="A34" s="313"/>
      <c r="B34" s="313"/>
      <c r="C34" s="313"/>
      <c r="D34" s="313"/>
      <c r="E34" s="265" t="s">
        <v>349</v>
      </c>
      <c r="F34" s="265"/>
      <c r="G34" s="265"/>
      <c r="H34" s="265"/>
      <c r="I34" s="265"/>
      <c r="J34" s="15"/>
      <c r="K34" s="314"/>
      <c r="L34" s="314"/>
    </row>
  </sheetData>
  <sheetProtection algorithmName="SHA-512" hashValue="fJ2vseJ3X+BTDR1DAlVVfpdTFdMl2rytIGlZJZSq+Bo4j7g+7j9gsB9m3hKBKi11XXz9d+yBNhoD1Nf9IknrSQ==" saltValue="rNpSlMufMA4k8v+oaxxgMw==" spinCount="100000" sheet="1" selectLockedCells="1"/>
  <protectedRanges>
    <protectedRange sqref="E33:F34" name="Nombre y Firma"/>
    <protectedRange algorithmName="SHA-512" hashValue="fIAlDIsYWxIfLWol+09SiZDvZwtatNyPw1NPdpKAxRSQ0etkQ/ItyW+8n6knA8k2hfy0Gho8uE3EZT3xYPBiSg==" saltValue="HtS/wlmEbJVU4/RBK/brTg==" spinCount="100000" sqref="A7:A17" name="No"/>
    <protectedRange sqref="E7:F17 B7:B17" name="Nombre"/>
    <protectedRange sqref="H7:K17" name="Medio de Difusión"/>
    <protectedRange sqref="F21 F23 F25 F27 F29 F31" name="Se cuenta con lo siguiente_1"/>
  </protectedRanges>
  <mergeCells count="46">
    <mergeCell ref="J6:L6"/>
    <mergeCell ref="C6:I6"/>
    <mergeCell ref="B7:I7"/>
    <mergeCell ref="B8:I8"/>
    <mergeCell ref="A1:L1"/>
    <mergeCell ref="A2:L2"/>
    <mergeCell ref="G4:I4"/>
    <mergeCell ref="J4:L4"/>
    <mergeCell ref="A4:D4"/>
    <mergeCell ref="J7:L7"/>
    <mergeCell ref="J8:L8"/>
    <mergeCell ref="J9:L9"/>
    <mergeCell ref="J10:L10"/>
    <mergeCell ref="B9:I9"/>
    <mergeCell ref="B10:I10"/>
    <mergeCell ref="J11:L11"/>
    <mergeCell ref="J12:L12"/>
    <mergeCell ref="B11:I11"/>
    <mergeCell ref="B12:I12"/>
    <mergeCell ref="J13:L13"/>
    <mergeCell ref="J14:L14"/>
    <mergeCell ref="B13:I13"/>
    <mergeCell ref="B14:I14"/>
    <mergeCell ref="J15:L15"/>
    <mergeCell ref="J16:L16"/>
    <mergeCell ref="B15:I15"/>
    <mergeCell ref="B16:I16"/>
    <mergeCell ref="J17:L17"/>
    <mergeCell ref="B17:I17"/>
    <mergeCell ref="A19:J19"/>
    <mergeCell ref="A21:D21"/>
    <mergeCell ref="G21:L21"/>
    <mergeCell ref="A23:D23"/>
    <mergeCell ref="G23:L23"/>
    <mergeCell ref="A25:D25"/>
    <mergeCell ref="G25:L25"/>
    <mergeCell ref="A27:D27"/>
    <mergeCell ref="G27:L27"/>
    <mergeCell ref="A33:D34"/>
    <mergeCell ref="E33:I33"/>
    <mergeCell ref="E34:I34"/>
    <mergeCell ref="A29:D29"/>
    <mergeCell ref="G29:L29"/>
    <mergeCell ref="A31:D31"/>
    <mergeCell ref="G31:L31"/>
    <mergeCell ref="K33:L34"/>
  </mergeCells>
  <dataValidations count="3">
    <dataValidation type="date" allowBlank="1" showInputMessage="1" showErrorMessage="1" errorTitle="Error de fecha" error="La fecha ingresada esta fuera de rango" sqref="J3:K3">
      <formula1>43101</formula1>
      <formula2>43465</formula2>
    </dataValidation>
    <dataValidation type="date" allowBlank="1" showInputMessage="1" showErrorMessage="1" errorTitle="Error de fecha" error="La fecha ingresada esta fuera de rango" sqref="L3">
      <formula1>43101</formula1>
      <formula2>43555</formula2>
    </dataValidation>
    <dataValidation type="whole" operator="greaterThanOrEqual" allowBlank="1" showInputMessage="1" showErrorMessage="1" sqref="J7:L7 J8:L17">
      <formula1>0</formula1>
    </dataValidation>
  </dataValidations>
  <pageMargins left="0.235625" right="0.2175" top="1.0805288461538463" bottom="0.50540865384615385" header="0.31496062992125984" footer="0.31496062992125984"/>
  <pageSetup paperSize="9" scale="87" orientation="landscape" r:id="rId1"/>
  <headerFooter>
    <oddHeader>&amp;L&amp;G&amp;C&amp;"-,Negrita"&amp;12&amp;K02-049COMISIÓN DE TRANSPARENCIA Y ACCESO A LA INFORMACIÓN 
PÚBLICA DEL ESTADO DE CAMPECHE&amp;K05+000
&amp;K000000INFORME ANUAL EN MATERIA DE PROTECCIÓN DE DATOS PERSONALES 2022&amp;R&amp;G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'F:\[FORMATO INFORME ANUAL_ENERO 2019.xlsx]Hoja3'!#REF!</xm:f>
          </x14:formula1>
          <xm:sqref>E3:I3</xm:sqref>
        </x14:dataValidation>
        <x14:dataValidation type="list" allowBlank="1" showInputMessage="1" showErrorMessage="1">
          <x14:formula1>
            <xm:f>FORMULAS!$B$13:$B$14</xm:f>
          </x14:formula1>
          <xm:sqref>E21 E23 E25 E27 E29 E31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FORMULAS (2)</vt:lpstr>
      <vt:lpstr>FORMULAS</vt:lpstr>
      <vt:lpstr>FORMATO INFORME ANUAL PDP</vt:lpstr>
      <vt:lpstr>INFORME DETALLADO</vt:lpstr>
      <vt:lpstr>ACTIVIDADES EN MATERIA DE P</vt:lpstr>
      <vt:lpstr>CATÁLOGO DE ACCIONES</vt:lpstr>
      <vt:lpstr>Autoridades_Administrativas_y_Jurisdiccionales_en_Materia_Laboral</vt:lpstr>
      <vt:lpstr>Fideicomisos_y_Fondos_Públicos</vt:lpstr>
      <vt:lpstr>Instituciones_de_Educación_Superior_Públicas_Dotadas_de_Autonomía</vt:lpstr>
      <vt:lpstr>Municipios</vt:lpstr>
      <vt:lpstr>Órganos_Autónomos</vt:lpstr>
      <vt:lpstr>Partidos_Políticos</vt:lpstr>
      <vt:lpstr>Poder_Ejecutivo</vt:lpstr>
      <vt:lpstr>Poder_Judicial</vt:lpstr>
      <vt:lpstr>Poder_Legislativo</vt:lpstr>
      <vt:lpstr>TIPO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Capacitación-04</dc:creator>
  <cp:lastModifiedBy>ICATCAM</cp:lastModifiedBy>
  <cp:lastPrinted>2023-02-13T21:53:25Z</cp:lastPrinted>
  <dcterms:created xsi:type="dcterms:W3CDTF">2019-11-28T14:31:40Z</dcterms:created>
  <dcterms:modified xsi:type="dcterms:W3CDTF">2023-02-13T21:57:28Z</dcterms:modified>
</cp:coreProperties>
</file>